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07"/>
  <workbookPr defaultThemeVersion="166925"/>
  <mc:AlternateContent xmlns:mc="http://schemas.openxmlformats.org/markup-compatibility/2006">
    <mc:Choice Requires="x15">
      <x15ac:absPath xmlns:x15ac="http://schemas.microsoft.com/office/spreadsheetml/2010/11/ac" url="/Users/laumapriksane/Library/CloudStorage/Dropbox/VK - kompetenču modeļi ES fondi/Nodevumi/3 nodevuma Anketas_kopējās_nenodot/"/>
    </mc:Choice>
  </mc:AlternateContent>
  <xr:revisionPtr revIDLastSave="0" documentId="13_ncr:1_{F9D6688B-4299-9042-8FD8-B2AA4F49C24E}" xr6:coauthVersionLast="47" xr6:coauthVersionMax="47" xr10:uidLastSave="{00000000-0000-0000-0000-000000000000}"/>
  <bookViews>
    <workbookView xWindow="0" yWindow="740" windowWidth="26840" windowHeight="16540" xr2:uid="{A27A977F-C310-1641-951A-376FE15EF854}"/>
  </bookViews>
  <sheets>
    <sheet name="Anketa_VE_RI" sheetId="1" r:id="rId1"/>
    <sheet name="Vērtējuma rezultāti" sheetId="3" r:id="rId2"/>
    <sheet name="Tehniskais" sheetId="2" r:id="rId3"/>
  </sheets>
  <definedNames>
    <definedName name="_xlnm._FilterDatabase" localSheetId="0" hidden="1">Anketa_VE_RI!$H$11:$H$16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9" i="2" l="1"/>
  <c r="D18" i="2"/>
  <c r="D17" i="2"/>
  <c r="D16" i="2"/>
  <c r="D15" i="2"/>
  <c r="D14" i="2"/>
  <c r="D13" i="2"/>
  <c r="D12" i="2"/>
  <c r="I14" i="2" l="1"/>
  <c r="H14" i="2"/>
  <c r="G14" i="2"/>
  <c r="F14" i="2"/>
  <c r="E14" i="2"/>
  <c r="C14" i="2"/>
  <c r="C19" i="2"/>
  <c r="C18" i="2"/>
  <c r="C17" i="2"/>
  <c r="C16" i="2"/>
  <c r="C15" i="2"/>
  <c r="C13" i="2"/>
  <c r="C12" i="2"/>
  <c r="B14" i="2"/>
  <c r="B15" i="2"/>
  <c r="B8" i="3"/>
  <c r="J14" i="2" l="1"/>
  <c r="M14" i="2"/>
  <c r="K14" i="2"/>
  <c r="L14" i="2"/>
  <c r="N14" i="2" l="1"/>
  <c r="O14" i="2" s="1"/>
  <c r="E8" i="3" s="1"/>
  <c r="I19" i="2" l="1"/>
  <c r="M19" i="2" s="1"/>
  <c r="H19" i="2"/>
  <c r="G19" i="2"/>
  <c r="F19" i="2"/>
  <c r="J19" i="2" s="1"/>
  <c r="E19" i="2"/>
  <c r="I18" i="2"/>
  <c r="M18" i="2" s="1"/>
  <c r="H18" i="2"/>
  <c r="G18" i="2"/>
  <c r="F18" i="2"/>
  <c r="J18" i="2" s="1"/>
  <c r="E18" i="2"/>
  <c r="L19" i="2" l="1"/>
  <c r="N19" i="2" s="1"/>
  <c r="L18" i="2"/>
  <c r="N18" i="2" s="1"/>
  <c r="K19" i="2"/>
  <c r="K18" i="2"/>
  <c r="O19" i="2" l="1"/>
  <c r="O18" i="2"/>
  <c r="E18" i="3" l="1"/>
  <c r="F18" i="3" s="1"/>
  <c r="E16" i="3"/>
  <c r="F16" i="3" s="1"/>
  <c r="B19" i="2" a="1"/>
  <c r="B19" i="2" s="1"/>
  <c r="B18" i="2" a="1"/>
  <c r="B18" i="2" s="1"/>
  <c r="B18" i="3" l="1" a="1"/>
  <c r="B18" i="3" s="1"/>
  <c r="B16" i="3" a="1"/>
  <c r="B16" i="3" s="1"/>
  <c r="B4" i="3" l="1"/>
  <c r="I17" i="2" l="1"/>
  <c r="K17" i="2" s="1"/>
  <c r="H17" i="2"/>
  <c r="G17" i="2"/>
  <c r="F17" i="2"/>
  <c r="J17" i="2" s="1"/>
  <c r="E17" i="2"/>
  <c r="B17" i="2"/>
  <c r="B16" i="2"/>
  <c r="B13" i="2"/>
  <c r="B14" i="3"/>
  <c r="B12" i="2"/>
  <c r="B12" i="3"/>
  <c r="B10" i="3"/>
  <c r="B6" i="3"/>
  <c r="L17" i="2" l="1"/>
  <c r="M17" i="2"/>
  <c r="N17" i="2" l="1"/>
  <c r="O17" i="2" s="1"/>
  <c r="E14" i="3" s="1"/>
  <c r="F14" i="3" s="1"/>
  <c r="E1" i="3"/>
  <c r="F1" i="3"/>
  <c r="I16" i="2"/>
  <c r="M16" i="2" s="1"/>
  <c r="H16" i="2"/>
  <c r="G16" i="2"/>
  <c r="F16" i="2"/>
  <c r="J16" i="2" s="1"/>
  <c r="E16" i="2"/>
  <c r="I15" i="2"/>
  <c r="K15" i="2" s="1"/>
  <c r="H15" i="2"/>
  <c r="G15" i="2"/>
  <c r="F15" i="2"/>
  <c r="J15" i="2" s="1"/>
  <c r="E15" i="2"/>
  <c r="I13" i="2"/>
  <c r="M13" i="2" s="1"/>
  <c r="H13" i="2"/>
  <c r="G13" i="2"/>
  <c r="F13" i="2"/>
  <c r="J13" i="2" s="1"/>
  <c r="E13" i="2"/>
  <c r="I12" i="2"/>
  <c r="M12" i="2" s="1"/>
  <c r="H12" i="2"/>
  <c r="G12" i="2"/>
  <c r="F12" i="2"/>
  <c r="J12" i="2" s="1"/>
  <c r="E12" i="2"/>
  <c r="K12" i="2" l="1"/>
  <c r="L15" i="2"/>
  <c r="L13" i="2"/>
  <c r="N13" i="2" s="1"/>
  <c r="L12" i="2"/>
  <c r="M15" i="2"/>
  <c r="K13" i="2"/>
  <c r="L16" i="2"/>
  <c r="N16" i="2" s="1"/>
  <c r="K16" i="2"/>
  <c r="O16" i="2" l="1"/>
  <c r="E12" i="3" s="1"/>
  <c r="F12" i="3" s="1"/>
  <c r="O13" i="2"/>
  <c r="N15" i="2"/>
  <c r="O15" i="2" s="1"/>
  <c r="N12" i="2"/>
  <c r="O12" i="2" s="1"/>
  <c r="E6" i="3" l="1"/>
  <c r="F6" i="3" s="1"/>
  <c r="F8" i="3"/>
  <c r="E4" i="3"/>
  <c r="F4" i="3" s="1"/>
  <c r="E10" i="3"/>
  <c r="F10"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<sst xmlns="http://schemas.openxmlformats.org/spreadsheetml/2006/main" count="368" uniqueCount="310">
  <si>
    <t>profesionālo kompetenču novērtēšanas anketa</t>
  </si>
  <si>
    <t>Nevaru novērtēt</t>
  </si>
  <si>
    <t xml:space="preserve">Vērtētājs: </t>
  </si>
  <si>
    <t>Tiešais vadītājs</t>
  </si>
  <si>
    <t>Saistība ar vērtējamo personu:</t>
  </si>
  <si>
    <t>Kolēģis</t>
  </si>
  <si>
    <t>Cits</t>
  </si>
  <si>
    <t>par vērtējumu šajā kompetencē.  Ja kādā no rīcības pazīmēm esat atzīmējuši “Nevaru novērtēt”, lūdzu, komentējiet savu izvēli.</t>
  </si>
  <si>
    <t>Kompetences vērtējums</t>
  </si>
  <si>
    <t>Max punkti</t>
  </si>
  <si>
    <t>Procenti</t>
  </si>
  <si>
    <t>Punkti kopā</t>
  </si>
  <si>
    <t>pietiekami attīstīta</t>
  </si>
  <si>
    <t>kompetence jāpilnveido</t>
  </si>
  <si>
    <t>Ja 25% vai vairāk procentu no kopējā pazīmju skaita konkrētajā kompetencē ir izvēlēta atbilde “Nevaru novērtēt”, kompetences vērtējums netiek aprēķināts</t>
  </si>
  <si>
    <t>Nevaru novērtēt %</t>
  </si>
  <si>
    <t>Vērtējamā persona:</t>
  </si>
  <si>
    <t>Padotais darbinieks</t>
  </si>
  <si>
    <t>Kopējais profesionālo kopmetenču vērtējums</t>
  </si>
  <si>
    <t>Augsti attīstītas profesionālās kompetences</t>
  </si>
  <si>
    <t>Pietiekami attīstītas profesionālās kompetences</t>
  </si>
  <si>
    <t>Kompetences definīcija</t>
  </si>
  <si>
    <t>Profesionālās kompetences jāpilnveido</t>
  </si>
  <si>
    <t xml:space="preserve">mazāk kā 60% </t>
  </si>
  <si>
    <r>
      <t>Nevaru novērtēt</t>
    </r>
    <r>
      <rPr>
        <sz val="11"/>
        <color theme="1"/>
        <rFont val="Calibri"/>
        <family val="2"/>
        <scheme val="minor"/>
      </rPr>
      <t xml:space="preserve"> – trūkst pierādījumu, vai un cik bieži vērtējamā persona rīkojās atbilstoši aprakstītajai rīcības pazīmei.</t>
    </r>
  </si>
  <si>
    <t>Gandrīz vienmēr</t>
  </si>
  <si>
    <t>Bieži</t>
  </si>
  <si>
    <t>Dažreiz</t>
  </si>
  <si>
    <t>Reti</t>
  </si>
  <si>
    <t>Gandrīz nekad</t>
  </si>
  <si>
    <t>Ja 50% vai vairāk procentu no kopējā pazīmju skaita konkrētajā kompetencē ir izvēlēta atbilde “Dažreiz”, kompetences vērtējums ir "jāpilnveido"</t>
  </si>
  <si>
    <t>85% tieši un vairāk</t>
  </si>
  <si>
    <t>augsti attīstīta</t>
  </si>
  <si>
    <t>Dažreiz %</t>
  </si>
  <si>
    <r>
      <rPr>
        <sz val="10"/>
        <rFont val="Calibri (Body)"/>
      </rPr>
      <t>60</t>
    </r>
    <r>
      <rPr>
        <sz val="10"/>
        <rFont val="Calibri"/>
        <family val="2"/>
        <scheme val="minor"/>
      </rPr>
      <t xml:space="preserve"> - 85%</t>
    </r>
  </si>
  <si>
    <t>Lūdzu, uzmanīgi izlasiet katru apgalvojumu un izvēlieties to atbildes variantu, kas visprecīzāk raksturo vērtējamo personu. Atbilstošajā lauciņā ierakstiet x.</t>
  </si>
  <si>
    <r>
      <rPr>
        <b/>
        <sz val="11"/>
        <color theme="1"/>
        <rFont val="Calibri"/>
        <family val="2"/>
        <scheme val="minor"/>
      </rPr>
      <t>Vērtējamais:</t>
    </r>
    <r>
      <rPr>
        <sz val="11"/>
        <color theme="1"/>
        <rFont val="Calibri"/>
        <family val="2"/>
        <scheme val="minor"/>
      </rPr>
      <t xml:space="preserve"> </t>
    </r>
  </si>
  <si>
    <t>Citi komentāri par vērtētās personas profesionālajām kompetencēm!</t>
  </si>
  <si>
    <t>Vērtētāja saistība ar vērtējamo:</t>
  </si>
  <si>
    <t>Revīzijas iestādes</t>
  </si>
  <si>
    <t>I Kompetence: 
ES FONDU SISTĒMAS UN NORMATĪVĀ REGULĒJUMA IZPRATNE</t>
  </si>
  <si>
    <t>Izpratne par valsts pārvaldes, ES fondu vadības un kontroles sistēmas institucionālo un normatīvo vidi, prasme izmantot un pilnveidot šīs zināšanas tiešo amata pienākumu izpildei, struktūrvienības/ iestādes un ES fondu sistēmas attīstībai. Gatavība un prasmes ievērot nozares profesionālos un ētikas standartus, mūsdienīgas un starptautiskā praksē pārbaudītas darba metodes.</t>
  </si>
  <si>
    <r>
      <t xml:space="preserve">Lūdzu, norādiet, ja Jums ir citi novērojumi, kā vērtētais demonstrē kompetenci </t>
    </r>
    <r>
      <rPr>
        <b/>
        <sz val="11"/>
        <color theme="1"/>
        <rFont val="Calibri"/>
        <family val="2"/>
        <scheme val="minor"/>
      </rPr>
      <t>ES fondu sistēmas un normatīvā regulējuma izpratne</t>
    </r>
    <r>
      <rPr>
        <sz val="11"/>
        <color theme="1"/>
        <rFont val="Calibri"/>
        <family val="2"/>
        <scheme val="minor"/>
      </rPr>
      <t xml:space="preserve"> vai citi būtiski komentāri </t>
    </r>
  </si>
  <si>
    <r>
      <t xml:space="preserve">II Kompetence: 
</t>
    </r>
    <r>
      <rPr>
        <b/>
        <sz val="12"/>
        <color theme="0"/>
        <rFont val="Calibri"/>
        <family val="2"/>
        <scheme val="minor"/>
      </rPr>
      <t>PROJEKTU UN PROGRAMMU REVĪZIJA</t>
    </r>
  </si>
  <si>
    <r>
      <t xml:space="preserve">Lūdzu, norādiet, ja Jums ir citi novērojumi, kā vērtētais demonstrē kompetenci </t>
    </r>
    <r>
      <rPr>
        <b/>
        <sz val="11"/>
        <color theme="1"/>
        <rFont val="Calibri"/>
        <family val="2"/>
        <scheme val="minor"/>
      </rPr>
      <t>Projektu un programmu revīzija</t>
    </r>
    <r>
      <rPr>
        <sz val="11"/>
        <color theme="1"/>
        <rFont val="Calibri"/>
        <family val="2"/>
        <scheme val="minor"/>
      </rPr>
      <t xml:space="preserve"> vai citi būtiski komentāri </t>
    </r>
  </si>
  <si>
    <r>
      <t xml:space="preserve">Lūdzu, norādiet, ja Jums ir citi novērojumi, kā vērtētais demonstrē kompetenci </t>
    </r>
    <r>
      <rPr>
        <b/>
        <sz val="11"/>
        <color theme="1"/>
        <rFont val="Calibri"/>
        <family val="2"/>
        <scheme val="minor"/>
      </rPr>
      <t>Efektīvs darbs ar informāciju</t>
    </r>
    <r>
      <rPr>
        <sz val="11"/>
        <color theme="1"/>
        <rFont val="Calibri"/>
        <family val="2"/>
        <scheme val="minor"/>
      </rPr>
      <t xml:space="preserve"> vai citi būtiski komentāri </t>
    </r>
  </si>
  <si>
    <t>Prasmes efektīvi iegūt, precīzi apstrādāt un analizēt dažādā formās (liela apjoma teksti, normatīvie dokumenti, analītiskie dati u.c.) pasniegtu informāciju, izmantojot piemērotus domāšanas pieejas (analītisko, konceptuālo u.c.) un mūsdienīgus informācijas ieguves, apstrādes un analīzes rīkus atbilstoši sasniedzamajam mērķim. Prasme ātri pārslēgties starp dažādām tēmām un uzdevumiem.</t>
  </si>
  <si>
    <r>
      <t xml:space="preserve">Lūdzu, norādiet, ja Jums ir citi novērojumi, kā vērtētais demonstrē kompetenci </t>
    </r>
    <r>
      <rPr>
        <b/>
        <sz val="11"/>
        <color theme="1"/>
        <rFont val="Calibri"/>
        <family val="2"/>
        <scheme val="minor"/>
      </rPr>
      <t>Komunikācija un argumentācija</t>
    </r>
    <r>
      <rPr>
        <sz val="11"/>
        <color theme="1"/>
        <rFont val="Calibri"/>
        <family val="2"/>
        <scheme val="minor"/>
      </rPr>
      <t xml:space="preserve"> vai citi būtiski komentāri </t>
    </r>
  </si>
  <si>
    <t>Gatavība un prasmes skaidri, saprotami un cieņpilni komunicēt ar dažādām auditorijām mutvārdos un rakstos, konstruktīvi vadīt emocionāli sarežģītas sarunu situācijas. Prasmes pārliecinoši argumentēt savu, iestādes un/ vai nacionālo viedokli sarunās un diskusijās vietējā un starptautiskā mērogā, tai skaitā angļu valodā.</t>
  </si>
  <si>
    <r>
      <t xml:space="preserve">Lūdzu, norādiet, ja Jums ir citi novērojumi, kā vērtētais demonstrē kompetenci </t>
    </r>
    <r>
      <rPr>
        <b/>
        <sz val="11"/>
        <color theme="1"/>
        <rFont val="Calibri"/>
        <family val="2"/>
        <scheme val="minor"/>
      </rPr>
      <t xml:space="preserve">Sadarbības veidošana </t>
    </r>
    <r>
      <rPr>
        <sz val="11"/>
        <color theme="1"/>
        <rFont val="Calibri"/>
        <family val="2"/>
        <scheme val="minor"/>
      </rPr>
      <t xml:space="preserve">vai citi būtiski komentāri </t>
    </r>
  </si>
  <si>
    <t>Gatavība un prasmes veidot konstruktīvu sadarbību ar kolēģiem savā un citās iestādēs, partneriem ārpus valsts pārvaldes, izprast un risināt dažādu ieinteresēto pušu vajadzības un intereses. Prasmes sadarbībā izmantot dažādas metodes: atgriezeniskās saites došana un saņemšana, konsultācijas, izglītojoši semināri, sanāksmes u.c.. Prasmes profesionāli un pārliecinoši pārstāvēt struktūrvienību/ iestādi un/ vai nacionālo nostāju vietējā un starptautiskā mērogā.</t>
  </si>
  <si>
    <r>
      <t xml:space="preserve">Lūdzu, norādiet, ja Jums ir citi novērojumi, kā vērtētais demonstrē kompetenci </t>
    </r>
    <r>
      <rPr>
        <b/>
        <sz val="11"/>
        <color theme="1"/>
        <rFont val="Calibri"/>
        <family val="2"/>
        <scheme val="minor"/>
      </rPr>
      <t xml:space="preserve">Problēmu risināšana un lēmumu pieņemšana </t>
    </r>
    <r>
      <rPr>
        <sz val="11"/>
        <color theme="1"/>
        <rFont val="Calibri"/>
        <family val="2"/>
        <scheme val="minor"/>
      </rPr>
      <t xml:space="preserve">vai citi būtiski komentāri </t>
    </r>
  </si>
  <si>
    <t>Prasmes definēt problēmu, balstoties uz pilnīgu faktu kopumu un izvēlēties pierādījumos balstītu risinājumu un/ vai normatīvajam regulējumam atbilstošus lēmumus. Gatavība izrādīt iniciatīvu un uzņemties atbildību par problēmu risināšanu, kā arī prasmes argumentēti un saprotami pamatot lēmumus.</t>
  </si>
  <si>
    <r>
      <t xml:space="preserve">Lūdzu, norādiet, ja Jums ir citi novērojumi, kā vērtētais demonstrē kompetenci </t>
    </r>
    <r>
      <rPr>
        <b/>
        <sz val="11"/>
        <color theme="1"/>
        <rFont val="Calibri"/>
        <family val="2"/>
        <scheme val="minor"/>
      </rPr>
      <t>Vadības kompetence</t>
    </r>
    <r>
      <rPr>
        <sz val="11"/>
        <color theme="1"/>
        <rFont val="Calibri"/>
        <family val="2"/>
        <scheme val="minor"/>
      </rPr>
      <t xml:space="preserve"> vai citi būtiski komentāri </t>
    </r>
  </si>
  <si>
    <t>Gatavība un prasmes plānot un organizēt struktūrvienības darbu, motivēt un attīstīt tās dalībniekus. Gatavība un prasmes veidot komandu un uzturēt tajā pozitīvu savstarpējas uzticēšanās gaisotni. Prasme ar savu rīcību rādīt paraugu komandas dalībniekiem.</t>
  </si>
  <si>
    <t>Pašvērtējums</t>
  </si>
  <si>
    <t>Pārzina un izprot ES fondu vadības un kontroles sistēmu Latvijā, iesaistīto iestāžu atbildības un funkcijas.</t>
  </si>
  <si>
    <t>Pārzina un korekti piemēro Eiropas un nacionālā līmeņa normatīvos aktus ES fondu darbības jomā, saprot konkrētā regulējuma mērķi un būtību, spēj konsultēt par tiem citas iestādes pēc nepieciešamības.</t>
  </si>
  <si>
    <t>Iesaistās ES fondu administrēšanas normatīvā regulējuma attīstībā Eiropas mērogā, piemēram, piedalās tehniskajās ekspertu darba grupās</t>
  </si>
  <si>
    <t>Seko līdzi izmaiņām EK prasībās (vadlīinijas un publicētās aktulitātes) ES fondu jomā, dalās tajās ar kolēģiem.</t>
  </si>
  <si>
    <t>Interesējas par būtiskākajām aktualitātēm fondu jomā, kas nav tieši saistītas ar saviem uzdevumiem, piemēram, ir lietas kursā par citiem fondiem.</t>
  </si>
  <si>
    <t>Pārzina valsts pārvaldes darbības principus un lēmumu pieņemšanas procesu.</t>
  </si>
  <si>
    <t>Izprot normatīvo aktu hierarhiju un savā darbā prot izmantot iekšējos un ārējos normatīvos aktus un plānošanas dokumentus.</t>
  </si>
  <si>
    <t>Normatīvo aktu izstrādē (iekšējo un/ vai ārējo), rūpējas, ka tie ir juridiski korekti un savstarpēji saskaņoti.</t>
  </si>
  <si>
    <t>Izmanto korektas atsauces uz normatīvajiem aktiem, pārbaudāmiem datiem un prakses piemēriem, komentējot un/ vai saskaņojot citu izstrādātus normatīvos aktus vai to grozījumus.</t>
  </si>
  <si>
    <t>Pārzina un prot pamatoti novērtēt normatīvā regulējuma piemērošanu savā atbildības jomā (iepirkumi, maksājumu pieprasījumu/ izdevumu attiecināmības pārbaudes, valsts atbalsta jautājumi, līgumu vadība).</t>
  </si>
  <si>
    <t>Izprot ES fondu horizontālos principus.</t>
  </si>
  <si>
    <t>Pārzina grāmatvedības normatīvo regulējumu un prot pamatoti novērtēt tā piemērošanu.</t>
  </si>
  <si>
    <t>Izprot valsts atbalsta būtību, pārzina valsts atbalsta normatīvo regulējumu un prot pamatoti novērtēt tā piemērošanu.</t>
  </si>
  <si>
    <t>Pārzina dažādus risku veidus un spēj savlaicīgi pamanīt riskus un novērtēt risku līmeni.</t>
  </si>
  <si>
    <t>Pamatoti izvērtē ES fondu vadības un kontroles sistēmas riskus, un izvēlas tiem atbilstošu audita veidu un tvērumu, veidojot audita stratēģiju.</t>
  </si>
  <si>
    <t>Veicina riskos balstītas pieejas ieviešanu fondu vadības un kontroles sistēmas darbā.</t>
  </si>
  <si>
    <t>Izmanto risku vadībā balstītu pieeju, koncentrējoties uz būtiskiem riskiem.</t>
  </si>
  <si>
    <t>Pārzina un rīkojas atbilstoši starptautiskajiem revīzijas standartiem, korekti izvēlas un piemēro standartus hibrīdgadījumiem.</t>
  </si>
  <si>
    <t>Pamana iespējas un izsaka priekšlikumus procesu uzlabošanai, tostarp, automatizācijai vai digitalizācijai un procedūru un metodiku vienkāršošanai.</t>
  </si>
  <si>
    <t>Izzina citu (struktūrvienību/ iestāžu/ valstu) pieredzi un izmanto novērotās idejas, praksi vai darba metodes darba uzlabošanai.</t>
  </si>
  <si>
    <t>Pamana neatbilstības normatīvajos aktos un dokumentos par ES fondiem, rosina to novēršanu.</t>
  </si>
  <si>
    <t>Pārzina korupcijas un krāpšanas pazīmes, ar tām saistītos riskus, un nepieciešamības gadījumā rīkojas, risku novēršanai vai mazināšanai.</t>
  </si>
  <si>
    <t>Veic savu darbu godīgi un atbildīgi - izprot savas profesionālās pilnvaras, ar tām saistītos riskus (interešu konflikti) un rīkojas, lai tie neietekmētu darbu.</t>
  </si>
  <si>
    <t>Izprot interešu konflikta būtību, tā attiecināmību uz savu darbu, iepirkumiem u.c. jautājumiem projektos, kā arī zina vēlamo rīcību interešu konflikta gadījumos.</t>
  </si>
  <si>
    <t>Rīkojas atbilstoši valsts pārvaldes vērtībām un ētikas pincipiem.</t>
  </si>
  <si>
    <t>Pārzina un korekti izmanto ES fondu projektu īstenošanas, uzraudzības un kontroles metodiku, kas izstrādāta atbilstoši ES fondu ieviešanas nosacījumiem.</t>
  </si>
  <si>
    <t>Pārzina un korekti piemēro izlašu un apakšizlašu veidošanas metodiku.</t>
  </si>
  <si>
    <t>Pārzina izmaksu attiecināmības nosacījumus un regulējumu, tai skaitā vienkāršoto izmaksu regulējumu un analizē, vai izmaksas attiecinātas korekti.</t>
  </si>
  <si>
    <t>Pārzina finanšu korekciju noteikšanas nosacījumus un pamatoti tos piemēro projektu vai sistēmu revīzijā.</t>
  </si>
  <si>
    <t>Izprot projektu dzīves ciklu, uzraudzības dažādu posmu un darbību nozīmi pārliecības gūšanā par projekta veiksmīgu īstenošanu.</t>
  </si>
  <si>
    <t>Pārzina projektu vadības, tostarp, projektu mērķu, iznākuma un rezultātu rādītāju sasniegšanas un progresa vērtēšanas labās prakses izmantošanu.</t>
  </si>
  <si>
    <t>Pārzina publiskā iepirkuma normatīvo regulējumu un pareizi to piemēro revīzijā.</t>
  </si>
  <si>
    <t>Izvērtējot iepirkumu atbilstību normatīvajam regulējumam, ņem vērā aktuālos IUB skaidrojumus un tiesu praksi.</t>
  </si>
  <si>
    <t>Izvērtē un piesaista papildus iekšējos un/ vai ārējos ekspertus uzdevumu izpildē, kad nepieciešams.</t>
  </si>
  <si>
    <t>Efektīvi strādā paaugstinātas intensitātes apstākļos, nosaka sava darba prioritātes, salāgo plānotos un neplānotos uzdevumus.</t>
  </si>
  <si>
    <t>Kritiski analizē savu darba noslodzi, savlacīgi runā ar vadītāju par pārslodzes risku un piedāvā priekšlikumus situācijas risināšanai.</t>
  </si>
  <si>
    <t>Nosaka komandu sastāvu, vadoties no iesaistīto pieejamības un kompetencēm.</t>
  </si>
  <si>
    <t>Pārrunā ar komandas locekļiem plānoto uzdevumu sadalījumu, veicina uzdevumu atbilstību darbinieku stiprajām pusēm un motivācijai.</t>
  </si>
  <si>
    <t>Skaidri un pārliecinoši pamato deleģētos uzdevumus un/ vai lēmumus, atsaucoties uz pārbaudāmiem faktiem, vienlaikus akcentējot uzdevumu vai lēmumu jēgu/ nozīmi.</t>
  </si>
  <si>
    <t>Ievada darbā jaunos darbiniekus, pārliecinās, ka viņam/ai ir pietiekama izpratne un prasmes patstāvīgai uzdevumu veikšanai.</t>
  </si>
  <si>
    <t>Bez pamudinājuma piedāvā palīdzību kolēģiem lielas slodzes periodā, lai nodrošinātu uzdevumu izpildi termiņā un labā kvalitātē.</t>
  </si>
  <si>
    <t>Savlaicīgi vēršas pie kolēģiem pēc palīdzības, kad darba izpildes termiņi vai kvalitāte ir apdraudēti.</t>
  </si>
  <si>
    <t>Atkarībā no lomas projektā, elastīgi pārslēdzas no komandas vadītāja uz komandas dalibnieka lomu.</t>
  </si>
  <si>
    <t>Pārrunā komandā projekta uzdevumu izpildes progresu un neskaidros jautājumus, uzklausot visus komandas dalibniekus.</t>
  </si>
  <si>
    <t>Orientējas dažādos darbam nepieciešamos un pieejamos informācijas avotos  (digitālie, drukātie, eksperti u.c.)un prot izvēlēties piemērotākos konkrēu datu un informācijas iegūšanai.</t>
  </si>
  <si>
    <t>Apjomīgu un grūti uztveramu informāciju attēlo un pasniedz vizuāli viegli uztveramā formā atskaitēs, prezentācijās u.tml., izmantojot vizualizācijas rīkus (grafikus, infografikas) un metodes.</t>
  </si>
  <si>
    <t>Novērtē, kāda informācija ir pieejama, kas pietrūkst un nepieciešamības gadījumā iegūst papildu informāciju.</t>
  </si>
  <si>
    <t>Izvērtē iegūtās informācijas būtiskumu, nošķir būtisko no nebūtiskā.</t>
  </si>
  <si>
    <t>Saprot, ierobežotas un klasificētas informācijas izmantošanas un uzglabāšanas kārtību un korekti to ievēro.</t>
  </si>
  <si>
    <t>Veido spriedumus, balstoties uz pilnu iegūtās informācijas analīzi, izvairās no pārsteidzīgiem secinājumiem,</t>
  </si>
  <si>
    <t>Paškritiski izvērtē savu darbu - atzīst "robus" savās zināšanās un izpratnē, saskata nepilnības un kļūdas un tās novērš</t>
  </si>
  <si>
    <t>Pielāgo analīzes detalizācijas pakāpi datu analīzes mērķim un identificētajiem riskiem.</t>
  </si>
  <si>
    <t>Sagatavo vizuāli uzskatāmu un viegli uztveramu kopsavilkumu par datos redzamajām tendencēm ziņojumos, prezentācijās u.c.</t>
  </si>
  <si>
    <t>Pārliecinās, ka sagatavotajos dokumentos ietvertā informācija ir pilnīga un precīza.</t>
  </si>
  <si>
    <t>Rūpīgi veic darbu, t.sk., pārbaudes atbilstoši metodikai pat, ja šķiet, ka uzdevums ir apjomīgs vai vienmuļš.</t>
  </si>
  <si>
    <t>Izvērtē jautājumus sistēmiski un no dažādiem skatu punktiem, ņemot vērā arī vēsturisko pieredzi lidzīgu vai saistītu jautājumu risināšanā.</t>
  </si>
  <si>
    <t>Izprot un novērtē,kā izmaiņas normatīvajos aktos vai citas aktualitātes ietekmē savu, kolēģu un citu ieinteresēto pušu darbu, atbilstoši rīkojas.</t>
  </si>
  <si>
    <t>Elastīgi pārslēdzas no iedziļināšanās detaļās uz plašu kopainas redzējumu un otrādi atkarībā no risināmā jautājuma.</t>
  </si>
  <si>
    <t>Neapjūk un ātri un pamatoti reaģē uz iebildumiem, atbild uz negaidītiem jautājumiem.</t>
  </si>
  <si>
    <t>Patstāvīgi mācās un iegūst izpratni par jaunām nozarēm un programmām: analizē normatīvo regulējumu, studē labo praksi, konsultējas ar nozares speciālistiem u.tml.</t>
  </si>
  <si>
    <t>Attīsta savas kompetences, izmantojot pašattīstības metdoes (webināri, raidieraksti, atvērtās platformas (MOOC ) mācības).</t>
  </si>
  <si>
    <t>Izvērtē, kad paša/s zināšanas ir nepietiekamas, un atbilstoši konsultējas ar kolēģiem, vadību vai piesaista ekspertus.</t>
  </si>
  <si>
    <t>Pārzina un optimāli izmanto ikdienā lietojamo informācijas sistēmu un lietojumprogrammu funkcionalitāti, tai skaitā virtuālās saziņas platfromas un koprades rīkus.</t>
  </si>
  <si>
    <t>Pielāgojas jaunām prasībām, tai skaitā, jaunām sistēmām un rīkiem, demonstrē vēlmi tos apgūt un mācās darbībā.</t>
  </si>
  <si>
    <t>Izmanto koplietojuma vietnes (One Drive, Share Point u.c.) dokumentācijas glabāšanai un kopīgošanai.</t>
  </si>
  <si>
    <t>Pārzina un ievēro digitālās higiēnas un drošības principus.</t>
  </si>
  <si>
    <t>Spēj ātri apgūt un izprast jaunu informāciju īsā laika periodā.</t>
  </si>
  <si>
    <t>Sarežģītus un kompleksus jautājumus izskaidro strukturēti, kodolīgi un klausītājam saprotami.</t>
  </si>
  <si>
    <t>Izmanto pieklājīgu un draudzīgu toni saziņā ar dažādām iesaistītajām pusēm, neatkarīgi no viņu lomas, statusa, sadarbības vēstures  u.tml.</t>
  </si>
  <si>
    <t>Sagatavo un vada intervijas, atbilstoši izmanto slēgtos un atvērtos jautājumus.</t>
  </si>
  <si>
    <t>Sarunās cenšas pamanīt un izcelt pozitīvo, ne tikai nepilnības un trūkumus.</t>
  </si>
  <si>
    <t>Izzina un uzklausa iesaistīto pušu viedokli un iebildumus, iedziļinoties viņu argumentācijā.</t>
  </si>
  <si>
    <t>Izvairās no pārsteidzīgiem secinājumiem un faktu interpretācijas, pimrs iesaistīto pušu viedokļa vai skaidrojuma uzklausīšanas.</t>
  </si>
  <si>
    <t>Saziņā ar finansējuma saņēmējiem/ auditējamiem iedziļinās  un tiecas izprast viņu situāciju  - mērķus, vajadzības, apstākļus u.c.</t>
  </si>
  <si>
    <t>Identificē situācijas un atbilstoši rīkojas, kad pirms oficiālu vēstuļu nosūtīšanas, jāsazinās ar saņēmēju telefoniski vai tiešsaistē, lai paskaidrotu sūtījuma mērķi un sagaidāmo rīcību no saņēmēja.</t>
  </si>
  <si>
    <t>Skaidri un pārliecinoši argumentē savu viedokli un lēmumus,atsaucoties uz normatīvajiem aktiem, labo praksi vai pamatotiem un piemērotiem datiem.</t>
  </si>
  <si>
    <t>Neatlaidīgi un vienlaikus cieņpilni pārvar iebildumus un pretstību un panāk vēlamo rezultātu sarunās.</t>
  </si>
  <si>
    <t>Pārliecinoši aizstāv savas iestādes/ nacionālo pozīciju apspriedēs un diskusijās ar citām institūcijām nacionālā un starptautiskā limenī.</t>
  </si>
  <si>
    <t>Pārliecinoši uzstājas auditorijas priekšā, skaidri prezentē savu stāstu un notur klausītāju uzmanību.</t>
  </si>
  <si>
    <t>Izstrādājot un/ vai pārbaudot dokumentus (vēstules, ziņojumus, normatīvos aktus u.c.) izmanto saprotamu izteiksmes stilu, lai dokumenti būtu skaidri un viegli uztverami.</t>
  </si>
  <si>
    <t>Izsekojamā veidā dokumentē savu darbu  un lēmumus un to pamatojumu.</t>
  </si>
  <si>
    <t>Izvēlas dokumenta mērķim (atskaite, ziņojums, e pasts u.c.) piemērotāko informācijas detalizācijas pakāpi, akcentējot saņēmējam būtiskāko. Korekti lieto atsauces.</t>
  </si>
  <si>
    <t>Pārzina angļu valodu, tostarp, ES fondu jomā izmantoto terminoloģiju, lai sagatavotu oficiālus dokumentus angļu valodā vai sazinātos mutiski.</t>
  </si>
  <si>
    <t>Pārliecinoši vada/ piedalās diskusijās angļu valodā, saturiski skaidri un izsmeļoši pauž un pamato savu viedokli, atbild uz jautājumiem un iebildumiem.</t>
  </si>
  <si>
    <t>Piedalās /vada sarežgītas sarunas un pārrrunas emocionāli mierīgā konstruktīvas sadarbības gaisotnē, panākot risinājumu.</t>
  </si>
  <si>
    <t>Mazina nedrošības un baiļu sajūtu komunikācijā, paskaidrojot finansējuma saņēmējam revīzijas mērķi, gaitu un sadarbības revīzijas gaitā priekšrocības.</t>
  </si>
  <si>
    <t>Savaldīgi reaģē uz destruktīvām emocijām no sarunu  biiedriem, pamato savas prasības vai nostāju un tiecas pārvirzīt sarunu par faktiem.</t>
  </si>
  <si>
    <t>Tieši norāda uz neatbilstībām auditējamo sniegtajā  informācijā un faktos.</t>
  </si>
  <si>
    <t>Pozicionē sevi kā atbalstu un sadarbības partneri attiecībās ar kolēģiem savā un citās iestādēs un citām ieinteresētajām pusēm.</t>
  </si>
  <si>
    <t>Attīsta profesionālo kontaktu tīklu , t. sk., piedalās tehniskās ekspertu darba grupās ar speciālistiem no citām valstīīm, EK pārstāvjiem.</t>
  </si>
  <si>
    <t>Sagatavojas sanāksmēm, diskusijām un darba grupām, savlaicīgi iepazīstoties ar nepieciešamo informāciju, atbilstošo normatīvo regulējumu.</t>
  </si>
  <si>
    <t>Risinot sarežgītus gadījumus, konstruktīvi pauž atgriezenisko saiti, neaizskarot personīgi un saglabājot pozitīvas attiecības ar kolēģiem savā un citās iestādēs.</t>
  </si>
  <si>
    <t>Spēj atzīt nepilnības vai kļūdas savā darbā, novērst pamatotus iebildumus vai piedāvāt risinājumus.</t>
  </si>
  <si>
    <t>Sagatavojas sanāksmēm, diskusijām un darba grupām, veido darba kārtību.</t>
  </si>
  <si>
    <t>Veicina visu iesaistīto pušu aktīvu un jēgpilnu iesaistīšanos sanāksmēs, izmantojot dažādas sanāksmju un diskusiju vadīšanas metodes.</t>
  </si>
  <si>
    <t>Konstruktīvi risina viedokļu atšķirības, saskata kopīgās intereses un vajadzības un panāk vienošanos.</t>
  </si>
  <si>
    <t>Saziņā ar citu profesiju, valstu, u.c. grupu pārstāvjiem respektē viņu vērtības un tradīcijas.</t>
  </si>
  <si>
    <t>Vada iestādes komunikāciju un tās koordināciju ar citām ES fondu sistēmas iestādēm nacionālā un starptautiskā līmenī, radot profesionālu un pozitīvu iespaidu par ES fondu sistēmas iestādēm un valsti.</t>
  </si>
  <si>
    <t>Iesniedz EK jautājumus un komentāru pieprasījumus, aktīvi rīkojas, lai panāktu to savlaicīgu izskatīšanu</t>
  </si>
  <si>
    <t>Sarunās ar EK pārliecinoši pauž nacionālo nostāju/ viedokli un tiecas panākt ietekmi.</t>
  </si>
  <si>
    <t>Dalās ar pieredzi par pozitīvās un negatīvās prakses piemēriem ar kolēģiem savā un citās iestādēs, lai uzlabotu sniegumu.</t>
  </si>
  <si>
    <t>Modelē dažādus rekomendāciju scenārijus, lai risinājums atbilstu normatīvo aktu prasībām un vienlaikus tiktu sasniegts jēgpilns projekta vai programmas rezultāts.</t>
  </si>
  <si>
    <t>Pārrunā sarežģītus jautājumus ar kolēģiem, lai izvērtētu jautājumu no dažādiem skatu punktiem, pirms pieņemt lēmumu.</t>
  </si>
  <si>
    <t>Saglabā mieru, ar savu izturēšanos un vārdiem nomierina arī kolēģus un citus iesaistītos sarežģītās situācijās, sniedzot atbalstu risinājumu meklēšanā.</t>
  </si>
  <si>
    <t>Pirms lēmuma pieņemšanas pārliecinās, ka iegūta visa saistītā informācija, ir pietiekams faktu un pierādījumu kopums.</t>
  </si>
  <si>
    <t>Ņemot vērā pieejamos faktus un savas profesionālās pilnvaras, vai nu patstāvīgi pieņem lēmumu, vai virza jautājumu apspriešanai departamenta sanāksmē.</t>
  </si>
  <si>
    <t>Pieņem lēmumu, uzklausot un izvērtētjot komandas dalībnieku priekšlkumus.</t>
  </si>
  <si>
    <t>Uzņemas atbildību par pieņemtajiem lēmumiem - pamato un aizstāv savus lēmumus.</t>
  </si>
  <si>
    <t>Dokumentē savus lēmumus, lai to pamatojums būtu saprotams arī vairākus gadus pēc lēmuma pieņemšanas.</t>
  </si>
  <si>
    <t>Uzņemas atbildību, meklē (vispirms - normatīvajos aktos, pēc tam - pie kolēģiem vai citām iestādēm) un rod risinājumus nestandarta situācijās, kurās normatīvie akti precīzi nenosaka, kā rīkoties.</t>
  </si>
  <si>
    <t>Piedāvā savus risinājumus problēmu gadījumos nevis gaida tos no vadītāja.</t>
  </si>
  <si>
    <t>Iesaistās un atbalsta komandu sarežģītu problēmu risināšanā - uzklausa visu iesaistīto pušu viedokļus un mudina nonākt pie labākā risinājuma.</t>
  </si>
  <si>
    <t>Deleģējot padotajiem atbildības jomas/ uzdevumus, ņem vērā viņu stiprās puses un, iespēju robežās - intereses.</t>
  </si>
  <si>
    <t>Mobilizē komandu brīžos, kad motivācija krītas.</t>
  </si>
  <si>
    <t>Uztur savu enerģiju un virzību uz rezultātu par spīti škēršļiem un izaicinājumiem, ar savu piemēru motivējot arī komandu.</t>
  </si>
  <si>
    <t>Demonstrē pacietību saskarsmēm ar darbiniekiem - atkārtoti izskaidro veicamos uzdevumus, pārliecinās par izpratni.</t>
  </si>
  <si>
    <t>Mudina darbiniekus raudzīties plašāk, pamanīt kopsakarības, pārrunā komandā, kā vienā uzdevumā/ projektā identificētie riski vai problēmas var tikt attiecināti uz citiem.</t>
  </si>
  <si>
    <t>Veido uz attīstību vērstu vidi komandā un organizē regulāru zināšanu un pieredzes apmaiņu komandā.</t>
  </si>
  <si>
    <t>Konstruktīvi sniedz atgriezenisko saiti (pauž atzinību un kritiku) gan komandai, gan darbiniekiem individuāli par viņu sniegumu un rīcību.</t>
  </si>
  <si>
    <t>Veido komandā psiholoģiski drošu vidi gan strādājot klātienē, gan attālināti, ko raksturo savstarpēja uzticēšanās, atklātība un atbalsts.</t>
  </si>
  <si>
    <t>Atvēl laiku un iedrošina darbiniekus  sarunām par viņiem nozīmīgiem jautājumiem un tēmām.</t>
  </si>
  <si>
    <t>Apzinās, ka ar savu rīcību rāda piemēru citiem komandā un atbilstoši rīkojas.</t>
  </si>
  <si>
    <t>Izmanto datu bāzēs (EIS, KPVIS,  de minimis u.c) un elektroniskajās tabulās (Excel u.c. pieejamos datu analīzes rīkus.</t>
  </si>
  <si>
    <t>Profesionālā kompetence</t>
  </si>
  <si>
    <t>Vērtējamā amats:</t>
  </si>
  <si>
    <t xml:space="preserve">Vērtēšanas periods: </t>
  </si>
  <si>
    <t>Šo atbildes variantu izvēlieties arī tajos gadījumos, ja vērtējamās personas amatā nav nepieciešams demonstrēt aprakstīto rīcības pazīmi.</t>
  </si>
  <si>
    <r>
      <t xml:space="preserve">III Kompetence: 
</t>
    </r>
    <r>
      <rPr>
        <b/>
        <sz val="12"/>
        <color theme="0"/>
        <rFont val="Calibri"/>
        <family val="2"/>
        <scheme val="minor"/>
      </rPr>
      <t>PATSTĀVĪGA DARBA PLĀNOŠANA UN ORGANIZĒŠANA</t>
    </r>
  </si>
  <si>
    <r>
      <t xml:space="preserve">IV Kompetence: 
</t>
    </r>
    <r>
      <rPr>
        <b/>
        <sz val="12"/>
        <color theme="0"/>
        <rFont val="Calibri"/>
        <family val="2"/>
        <scheme val="minor"/>
      </rPr>
      <t>EFEKTĪVS DARBS AR INFORMĀCIJU</t>
    </r>
  </si>
  <si>
    <r>
      <t xml:space="preserve">V Kompetence: 
</t>
    </r>
    <r>
      <rPr>
        <b/>
        <sz val="12"/>
        <color theme="0"/>
        <rFont val="Calibri"/>
        <family val="2"/>
        <scheme val="minor"/>
      </rPr>
      <t>KOMUNIKĀCIJA UN ARGUMENTĀCIJA</t>
    </r>
  </si>
  <si>
    <r>
      <t xml:space="preserve">VI Kompetence: 
</t>
    </r>
    <r>
      <rPr>
        <b/>
        <sz val="12"/>
        <color theme="0"/>
        <rFont val="Calibri"/>
        <family val="2"/>
        <scheme val="minor"/>
      </rPr>
      <t>SADARBĪBAS VEIDOŠANA</t>
    </r>
  </si>
  <si>
    <r>
      <t xml:space="preserve">VII Kompetence: 
</t>
    </r>
    <r>
      <rPr>
        <b/>
        <sz val="12"/>
        <color theme="0"/>
        <rFont val="Calibri"/>
        <family val="2"/>
        <scheme val="minor"/>
      </rPr>
      <t>PROBLĒMU RISINĀŠANA UN LĒMUMU PIEŅEMŠANA</t>
    </r>
  </si>
  <si>
    <r>
      <t xml:space="preserve">VIII Kompetence: 
</t>
    </r>
    <r>
      <rPr>
        <b/>
        <sz val="12"/>
        <color theme="0"/>
        <rFont val="Calibri"/>
        <family val="2"/>
        <scheme val="minor"/>
      </rPr>
      <t>VADĪBAS KOMPETENCE</t>
    </r>
  </si>
  <si>
    <t>Lūdzu, pārliecinieties, ka katrā rīcības pazīmē ir atzīmēts tieši viens vērtējums!</t>
  </si>
  <si>
    <t>Pārzina citus standartus (INTOSAI, IIA, COBIT, ISO u.c.) un nepieciešamības gadījumā prot tos piemērot praksē.</t>
  </si>
  <si>
    <t>Kods</t>
  </si>
  <si>
    <t>4.23</t>
  </si>
  <si>
    <t>1.15</t>
  </si>
  <si>
    <t>1.19</t>
  </si>
  <si>
    <t>1.21</t>
  </si>
  <si>
    <t>1.22</t>
  </si>
  <si>
    <t>1.23</t>
  </si>
  <si>
    <t>1.25</t>
  </si>
  <si>
    <t>1.26</t>
  </si>
  <si>
    <t>1.28</t>
  </si>
  <si>
    <t>1.30</t>
  </si>
  <si>
    <t>1.31</t>
  </si>
  <si>
    <t>1.34</t>
  </si>
  <si>
    <t>1.33</t>
  </si>
  <si>
    <t>1.35</t>
  </si>
  <si>
    <t>1.27</t>
  </si>
  <si>
    <t>1.36</t>
  </si>
  <si>
    <t>1.37</t>
  </si>
  <si>
    <t>1.38</t>
  </si>
  <si>
    <t>Orientējas dažādu valsts iestāžu, kas attiecas uz viņu revīzijas jomu, funkcijās, struktūrā un izmanto šīs zināšanas savā darbā.</t>
  </si>
  <si>
    <t>2.1.</t>
  </si>
  <si>
    <t>2.2.</t>
  </si>
  <si>
    <t>2.3.</t>
  </si>
  <si>
    <t>2.5</t>
  </si>
  <si>
    <t>2.13</t>
  </si>
  <si>
    <t>2.14</t>
  </si>
  <si>
    <t>2.7</t>
  </si>
  <si>
    <t>Regulāri dalās zināšanās ar kolēģiem, informē viņus par jaunumiem savā ekspertīzes jomā, tostarp pēc apmeklētām mācībām.</t>
  </si>
  <si>
    <t>2.29</t>
  </si>
  <si>
    <t>2.25</t>
  </si>
  <si>
    <t>2.26</t>
  </si>
  <si>
    <t>2.27</t>
  </si>
  <si>
    <t>2.28</t>
  </si>
  <si>
    <t>2.32</t>
  </si>
  <si>
    <t>2.33</t>
  </si>
  <si>
    <t>Patstāvīgi plāno un nodrošina viena vai vairāku uzdevumu izpildi tiem noteiktajā termiņā.</t>
  </si>
  <si>
    <r>
      <t xml:space="preserve">Lūdzu, norādiet, ja Jums ir citi novērojumi, kā vērtētais demonstrē kompetenci </t>
    </r>
    <r>
      <rPr>
        <b/>
        <sz val="11"/>
        <color theme="1"/>
        <rFont val="Calibri"/>
        <family val="2"/>
        <scheme val="minor"/>
      </rPr>
      <t>Patstāvīga darba plānošana un organizēšana</t>
    </r>
    <r>
      <rPr>
        <sz val="11"/>
        <color theme="1"/>
        <rFont val="Calibri"/>
        <family val="2"/>
        <scheme val="minor"/>
      </rPr>
      <t xml:space="preserve"> vai citi būtiski komentāri </t>
    </r>
  </si>
  <si>
    <t>2.15</t>
  </si>
  <si>
    <t>2.17</t>
  </si>
  <si>
    <t>2.19</t>
  </si>
  <si>
    <t>2.23</t>
  </si>
  <si>
    <t>2.30</t>
  </si>
  <si>
    <t>2.31</t>
  </si>
  <si>
    <t xml:space="preserve">Izmanto drošus un ticamus informācijas avotus un atrod darbam nepieciešamo informāciju un/ vai datus lielā informācijas, tai skaitā, normatīvo aktu klāstā. </t>
  </si>
  <si>
    <t>Orientējas statistikas izlases metodēs, lai iegūtu datos balstītu pārliecību profesionālā viedokļa veidošanai.</t>
  </si>
  <si>
    <t>Seko aktualitātēm sabiedriskajā telpā, tostarp makroekonomikas jautājumiem, un izvērtē to ietekmi uz veicamajiem uzdevumiem.</t>
  </si>
  <si>
    <t>3.16</t>
  </si>
  <si>
    <t>3.17</t>
  </si>
  <si>
    <t>3.18</t>
  </si>
  <si>
    <t>3.22</t>
  </si>
  <si>
    <t>3.23</t>
  </si>
  <si>
    <t>3.24</t>
  </si>
  <si>
    <t>3.25</t>
  </si>
  <si>
    <t>3.27</t>
  </si>
  <si>
    <t>3.29</t>
  </si>
  <si>
    <t>3.31</t>
  </si>
  <si>
    <t>3.32</t>
  </si>
  <si>
    <t>3.36</t>
  </si>
  <si>
    <t>3.38</t>
  </si>
  <si>
    <t>3.41</t>
  </si>
  <si>
    <t>3.42</t>
  </si>
  <si>
    <t>3.43</t>
  </si>
  <si>
    <t>3.45</t>
  </si>
  <si>
    <t>3.46</t>
  </si>
  <si>
    <t>3.48</t>
  </si>
  <si>
    <t>4.13</t>
  </si>
  <si>
    <t>4.15</t>
  </si>
  <si>
    <t>4.16</t>
  </si>
  <si>
    <t>4.17</t>
  </si>
  <si>
    <t>4.20</t>
  </si>
  <si>
    <t>4.21</t>
  </si>
  <si>
    <t>4.22</t>
  </si>
  <si>
    <t>4.27</t>
  </si>
  <si>
    <t>4.29</t>
  </si>
  <si>
    <t>4.30</t>
  </si>
  <si>
    <t>4.34</t>
  </si>
  <si>
    <t>4.35</t>
  </si>
  <si>
    <t>4.36</t>
  </si>
  <si>
    <t>5.15</t>
  </si>
  <si>
    <t>5.16</t>
  </si>
  <si>
    <t>5.18</t>
  </si>
  <si>
    <t>5.19</t>
  </si>
  <si>
    <t>5.22</t>
  </si>
  <si>
    <t>5.24</t>
  </si>
  <si>
    <t>5.25</t>
  </si>
  <si>
    <t>5.26</t>
  </si>
  <si>
    <t>5.27</t>
  </si>
  <si>
    <t>5.29</t>
  </si>
  <si>
    <t>Pieņem uz pierādījumiem balstītus lēmumus.</t>
  </si>
  <si>
    <t xml:space="preserve">Nepadodas citu ietekmei un pieņem pārdomātus un juridiski pamatotus lēmumus. </t>
  </si>
  <si>
    <t>6.13</t>
  </si>
  <si>
    <t>6.14</t>
  </si>
  <si>
    <t>6.15</t>
  </si>
  <si>
    <t>6.17</t>
  </si>
  <si>
    <t>6.18</t>
  </si>
  <si>
    <t>6.21</t>
  </si>
  <si>
    <t>6.23</t>
  </si>
  <si>
    <t>6.26</t>
  </si>
  <si>
    <t>7.13</t>
  </si>
  <si>
    <t>7.14</t>
  </si>
  <si>
    <t>7.16</t>
  </si>
  <si>
    <t>Zināšanas par ES fondu projektu, programmu un sistēmas revīzijā izmantojamām metodēm un prasmes tās korekti piemērot. Izpratne un prasmes izmantot projektu vadības labo praksi. Gatavība un prasmes strādāt komandā un/ vai vadīt to, daloties zināšanās un pieredzē.</t>
  </si>
  <si>
    <t>Gatavība un prasmes patstāvīgi plānot un organizēt savu laiku, nodrošinot uzdevumu izpildi termiņā un labā kvalitātē, tostarp paaugstinātas intensitātes apstākļos. Prasmes analizēt un noteikt uzdevumu izpildei nepieciešamos resursus un savlaicīgi nodrošināt to pieejamību.</t>
  </si>
  <si>
    <t>Pazīmju skaits kompetencē (formula)</t>
  </si>
  <si>
    <t>Vērtēšanas datums:</t>
  </si>
  <si>
    <t xml:space="preserve">NB! Ja atbilde "nevaru novērtēt" tiks izvēlēta 25% vai vairāk no kopējā pazīmju skaita kompetencē, kompetences kopējais vērtējums automātiski būs "Vērtējums netiek noteikts". </t>
  </si>
  <si>
    <t>3.2. pielikums dokumentam "Vadlīnijas profesionālo kompetenču novērtēšanā un attīstības plānošanā
ES fondu vadības un kontroles sistēmā nodarbinātajiem".</t>
  </si>
  <si>
    <t>vecākā eksperta</t>
  </si>
  <si>
    <r>
      <rPr>
        <b/>
        <sz val="11"/>
        <rFont val="Calibri"/>
        <family val="2"/>
        <scheme val="minor"/>
      </rPr>
      <t>Gandrīz vienmēr</t>
    </r>
    <r>
      <rPr>
        <sz val="11"/>
        <rFont val="Calibri"/>
        <family val="2"/>
        <scheme val="minor"/>
      </rPr>
      <t xml:space="preserve"> - vērtējamā persona </t>
    </r>
    <r>
      <rPr>
        <sz val="11"/>
        <rFont val="Calibri (Body)"/>
      </rPr>
      <t>visos vai</t>
    </r>
    <r>
      <rPr>
        <sz val="11"/>
        <rFont val="Calibri"/>
        <family val="2"/>
        <scheme val="minor"/>
      </rPr>
      <t xml:space="preserve"> gandrīz visos gadījumos</t>
    </r>
    <r>
      <rPr>
        <sz val="11"/>
        <rFont val="Calibri (Body)"/>
      </rPr>
      <t xml:space="preserve">, </t>
    </r>
    <r>
      <rPr>
        <sz val="11"/>
        <rFont val="Calibri"/>
        <family val="2"/>
        <scheme val="minor"/>
      </rPr>
      <t>rīkojas atbilstoši aprakstītajai rīcības pazīmei;</t>
    </r>
  </si>
  <si>
    <t xml:space="preserve">Vērtējumu skala:* </t>
  </si>
  <si>
    <r>
      <t>Bieži</t>
    </r>
    <r>
      <rPr>
        <sz val="11"/>
        <color theme="1"/>
        <rFont val="Calibri"/>
        <family val="2"/>
        <scheme val="minor"/>
      </rPr>
      <t xml:space="preserve"> - vērtējamā persona bieži rīkojas atbilstoši aprakstītajai rīcības pazīmei;</t>
    </r>
  </si>
  <si>
    <r>
      <t>Dažreiz</t>
    </r>
    <r>
      <rPr>
        <sz val="11"/>
        <rFont val="Calibri"/>
        <family val="2"/>
        <scheme val="minor"/>
      </rPr>
      <t xml:space="preserve"> – vērtējamā persona dažreiz rīkojas atbilstoši aprakstītajai rīcības pazīmei</t>
    </r>
    <r>
      <rPr>
        <sz val="11"/>
        <rFont val="Calibri (Body)"/>
      </rPr>
      <t xml:space="preserve"> un dažreiz nē</t>
    </r>
    <r>
      <rPr>
        <sz val="11"/>
        <rFont val="Calibri"/>
        <family val="2"/>
        <scheme val="minor"/>
      </rPr>
      <t>;</t>
    </r>
  </si>
  <si>
    <r>
      <t>Reti</t>
    </r>
    <r>
      <rPr>
        <sz val="11"/>
        <rFont val="Calibri"/>
        <family val="2"/>
        <scheme val="minor"/>
      </rPr>
      <t xml:space="preserve"> – vērtējamā persona</t>
    </r>
    <r>
      <rPr>
        <sz val="11"/>
        <rFont val="Calibri (Body)"/>
      </rPr>
      <t xml:space="preserve"> reti</t>
    </r>
    <r>
      <rPr>
        <sz val="11"/>
        <rFont val="Calibri"/>
        <family val="2"/>
        <scheme val="minor"/>
      </rPr>
      <t xml:space="preserve"> rīkojas atbilstoši aprakstītajai rīcības pazīmei;</t>
    </r>
  </si>
  <si>
    <r>
      <rPr>
        <b/>
        <sz val="11"/>
        <rFont val="Calibri"/>
        <family val="2"/>
        <scheme val="minor"/>
      </rPr>
      <t xml:space="preserve">Gandrīz nekad </t>
    </r>
    <r>
      <rPr>
        <sz val="11"/>
        <rFont val="Calibri"/>
        <family val="2"/>
        <scheme val="minor"/>
      </rPr>
      <t xml:space="preserve">- vērtējamā persona </t>
    </r>
    <r>
      <rPr>
        <sz val="11"/>
        <rFont val="Calibri (Body)"/>
      </rPr>
      <t>nekad vai</t>
    </r>
    <r>
      <rPr>
        <sz val="11"/>
        <rFont val="Calibri"/>
        <family val="2"/>
        <scheme val="minor"/>
      </rPr>
      <t xml:space="preserve"> gandrīz nekad nerīkojas atbilstoši aprakstītajai rīcības pazīmei.</t>
    </r>
  </si>
  <si>
    <t xml:space="preserve">* - vērtējumu nosaka, analizējot personas rīcību tajos gadījumos, kad pazīmē aprakstītā rīcība no attiecīgā amatā nodarbinātā tiek sagaidīta. </t>
  </si>
  <si>
    <t>Nr</t>
  </si>
  <si>
    <t>Nr**</t>
  </si>
  <si>
    <t>** Pazīmju numerācija anketā atbilst pazīmju numerācijai kompetenču modelī, tāpēc anketā tā var nebūt nepārtraukti secīga.</t>
  </si>
  <si>
    <r>
      <t xml:space="preserve">Pirms anketas aizpildīšanas, lūdzu, iepazīstieties ar vadlīnijām profesionālo kompetenču novērtēšanai, īpaši ar nodaļu </t>
    </r>
    <r>
      <rPr>
        <b/>
        <sz val="11"/>
        <color rgb="FF0070C0"/>
        <rFont val="Calibri"/>
        <family val="2"/>
        <scheme val="minor"/>
      </rPr>
      <t>Ieteikumi profesionālo kompetenču novērtējuma anketu aizpildīšanai.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</si>
</sst>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
  </numFmts>
  <fonts count="29" x14ac:knownFonts="1">
    <font>
      <sz val="12"/>
      <color theme="1"/>
      <name val="Calibri"/>
      <family val="2"/>
      <scheme val="minor"/>
    </font>
    <font>
      <b/>
      <sz val="12"/>
      <color theme="1"/>
      <name val="Calibri"/>
      <family val="2"/>
      <scheme val="minor"/>
    </font>
    <font>
      <sz val="11"/>
      <color theme="1"/>
      <name val="Calibri"/>
      <family val="2"/>
      <scheme val="minor"/>
    </font>
    <font>
      <sz val="12"/>
      <color theme="1"/>
      <name val="Times New Roman"/>
      <family val="1"/>
    </font>
    <font>
      <sz val="12"/>
      <color theme="1"/>
      <name val="Calibri"/>
      <family val="2"/>
      <scheme val="minor"/>
    </font>
    <font>
      <b/>
      <sz val="12"/>
      <color theme="0"/>
      <name val="Calibri"/>
      <family val="2"/>
      <scheme val="minor"/>
    </font>
    <font>
      <sz val="12"/>
      <color theme="0"/>
      <name val="Calibri"/>
      <family val="2"/>
      <scheme val="minor"/>
    </font>
    <font>
      <b/>
      <sz val="11"/>
      <color theme="1"/>
      <name val="Calibri"/>
      <family val="2"/>
      <scheme val="minor"/>
    </font>
    <font>
      <sz val="10"/>
      <color theme="1"/>
      <name val="Calibri"/>
      <family val="2"/>
      <scheme val="minor"/>
    </font>
    <font>
      <sz val="11"/>
      <name val="Calibri"/>
      <family val="2"/>
      <scheme val="minor"/>
    </font>
    <font>
      <b/>
      <sz val="10"/>
      <color theme="1"/>
      <name val="Calibri"/>
      <family val="2"/>
      <scheme val="minor"/>
    </font>
    <font>
      <sz val="11"/>
      <color theme="0"/>
      <name val="Calibri"/>
      <family val="2"/>
      <scheme val="minor"/>
    </font>
    <font>
      <sz val="11"/>
      <name val="Calibri"/>
      <family val="2"/>
      <charset val="186"/>
      <scheme val="minor"/>
    </font>
    <font>
      <sz val="11"/>
      <color rgb="FF000000"/>
      <name val="Calibri"/>
      <family val="2"/>
      <scheme val="minor"/>
    </font>
    <font>
      <b/>
      <sz val="11"/>
      <name val="Calibri"/>
      <family val="2"/>
      <scheme val="minor"/>
    </font>
    <font>
      <sz val="11"/>
      <name val="Calibri (Body)"/>
    </font>
    <font>
      <sz val="10"/>
      <color theme="0"/>
      <name val="Calibri"/>
      <family val="2"/>
      <scheme val="minor"/>
    </font>
    <font>
      <sz val="10"/>
      <name val="Calibri"/>
      <family val="2"/>
      <scheme val="minor"/>
    </font>
    <font>
      <sz val="10"/>
      <name val="Calibri (Body)"/>
    </font>
    <font>
      <b/>
      <sz val="11"/>
      <color theme="0"/>
      <name val="Calibri"/>
      <family val="2"/>
      <scheme val="minor"/>
    </font>
    <font>
      <b/>
      <sz val="14"/>
      <color rgb="FFFF0000"/>
      <name val="Calibri"/>
      <family val="2"/>
      <scheme val="minor"/>
    </font>
    <font>
      <sz val="11"/>
      <color rgb="FF0070C0"/>
      <name val="Calibri"/>
      <family val="2"/>
      <scheme val="minor"/>
    </font>
    <font>
      <sz val="10"/>
      <color rgb="FF000000"/>
      <name val="Arial"/>
      <family val="2"/>
    </font>
    <font>
      <sz val="9"/>
      <color rgb="FF000000"/>
      <name val="Arial"/>
      <family val="2"/>
    </font>
    <font>
      <sz val="10"/>
      <color rgb="FFFF0000"/>
      <name val="Calibri"/>
      <family val="2"/>
      <scheme val="minor"/>
    </font>
    <font>
      <b/>
      <sz val="12"/>
      <name val="Calibri"/>
      <family val="2"/>
      <scheme val="minor"/>
    </font>
    <font>
      <sz val="12"/>
      <name val="Calibri"/>
      <family val="2"/>
      <scheme val="minor"/>
    </font>
    <font>
      <i/>
      <sz val="11"/>
      <name val="Calibri"/>
      <family val="2"/>
      <scheme val="minor"/>
    </font>
    <font>
      <b/>
      <sz val="11"/>
      <color rgb="FF0070C0"/>
      <name val="Calibri"/>
      <family val="2"/>
      <scheme val="minor"/>
    </font>
  </fonts>
  <fills count="10">
    <fill>
      <patternFill patternType="none"/>
    </fill>
    <fill>
      <patternFill patternType="gray125"/>
    </fill>
    <fill>
      <patternFill patternType="solid">
        <fgColor theme="8"/>
      </patternFill>
    </fill>
    <fill>
      <patternFill patternType="solid">
        <fgColor theme="8" tint="0.79998168889431442"/>
        <bgColor indexed="65"/>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FFFF"/>
        <bgColor rgb="FFFFFFFF"/>
      </patternFill>
    </fill>
    <fill>
      <patternFill patternType="solid">
        <fgColor theme="7" tint="0.79998168889431442"/>
        <bgColor indexed="64"/>
      </patternFill>
    </fill>
    <fill>
      <patternFill patternType="solid">
        <fgColor theme="0" tint="-0.249977111117893"/>
        <bgColor indexed="64"/>
      </patternFill>
    </fill>
  </fills>
  <borders count="5">
    <border>
      <left/>
      <right/>
      <top/>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4">
    <xf numFmtId="0" fontId="0" fillId="0" borderId="0"/>
    <xf numFmtId="9" fontId="4" fillId="0" borderId="0" applyFont="0" applyFill="0" applyBorder="0" applyAlignment="0" applyProtection="0"/>
    <xf numFmtId="0" fontId="6" fillId="2" borderId="0" applyNumberFormat="0" applyBorder="0" applyAlignment="0" applyProtection="0"/>
    <xf numFmtId="0" fontId="4" fillId="3" borderId="0" applyNumberFormat="0" applyBorder="0" applyAlignment="0" applyProtection="0"/>
  </cellStyleXfs>
  <cellXfs count="86">
    <xf numFmtId="0" fontId="0" fillId="0" borderId="0" xfId="0"/>
    <xf numFmtId="0" fontId="2" fillId="0" borderId="0" xfId="0" applyFont="1"/>
    <xf numFmtId="0" fontId="7" fillId="0" borderId="0" xfId="0" applyFont="1"/>
    <xf numFmtId="0" fontId="8" fillId="0" borderId="0" xfId="0" applyFont="1"/>
    <xf numFmtId="0" fontId="2" fillId="0" borderId="0" xfId="0" applyFont="1" applyAlignment="1">
      <alignment vertical="center"/>
    </xf>
    <xf numFmtId="0" fontId="2" fillId="0" borderId="0" xfId="0" applyFont="1" applyAlignment="1">
      <alignment wrapText="1"/>
    </xf>
    <xf numFmtId="0" fontId="2"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vertical="center" wrapText="1"/>
    </xf>
    <xf numFmtId="0" fontId="11" fillId="2" borderId="0" xfId="2" applyFont="1" applyBorder="1" applyAlignment="1"/>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9" fillId="0" borderId="2" xfId="0" applyFont="1" applyBorder="1" applyAlignment="1">
      <alignment horizontal="center" vertical="center" wrapText="1"/>
    </xf>
    <xf numFmtId="0" fontId="2" fillId="0" borderId="2" xfId="0" applyFont="1" applyBorder="1" applyAlignment="1">
      <alignment horizontal="center" vertical="center" wrapText="1"/>
    </xf>
    <xf numFmtId="0" fontId="10" fillId="0" borderId="0" xfId="0" applyFont="1"/>
    <xf numFmtId="0" fontId="8" fillId="0" borderId="0" xfId="0" applyFont="1" applyAlignment="1">
      <alignment wrapText="1"/>
    </xf>
    <xf numFmtId="9" fontId="8" fillId="0" borderId="0" xfId="1" applyFont="1"/>
    <xf numFmtId="9" fontId="8" fillId="0" borderId="0" xfId="0" applyNumberFormat="1" applyFont="1" applyAlignment="1">
      <alignment horizontal="right"/>
    </xf>
    <xf numFmtId="0" fontId="8" fillId="0" borderId="0" xfId="0" applyFont="1" applyAlignment="1">
      <alignment horizontal="right"/>
    </xf>
    <xf numFmtId="0" fontId="3" fillId="0" borderId="0" xfId="0" applyFont="1"/>
    <xf numFmtId="0" fontId="8" fillId="4" borderId="0" xfId="0" applyFont="1" applyFill="1"/>
    <xf numFmtId="0" fontId="0" fillId="0" borderId="2" xfId="0" applyBorder="1" applyAlignment="1">
      <alignment horizontal="center" vertical="center"/>
    </xf>
    <xf numFmtId="0" fontId="7" fillId="0" borderId="0" xfId="0" applyFont="1" applyAlignment="1">
      <alignment horizontal="right"/>
    </xf>
    <xf numFmtId="0" fontId="9" fillId="0" borderId="0" xfId="0" applyFont="1"/>
    <xf numFmtId="0" fontId="14" fillId="0" borderId="0" xfId="0" applyFont="1"/>
    <xf numFmtId="0" fontId="11" fillId="2" borderId="0" xfId="2" applyFont="1" applyBorder="1" applyAlignment="1">
      <alignment horizontal="center" vertical="center" wrapText="1"/>
    </xf>
    <xf numFmtId="0" fontId="11" fillId="2" borderId="4" xfId="2" applyFont="1" applyBorder="1" applyAlignment="1">
      <alignment horizontal="center" vertical="center" wrapText="1"/>
    </xf>
    <xf numFmtId="0" fontId="7" fillId="3" borderId="0" xfId="3" applyFont="1" applyBorder="1" applyAlignment="1">
      <alignment vertical="center" wrapText="1"/>
    </xf>
    <xf numFmtId="0" fontId="7" fillId="0" borderId="0" xfId="0" applyFont="1" applyAlignment="1">
      <alignment vertical="center"/>
    </xf>
    <xf numFmtId="0" fontId="13" fillId="0" borderId="0" xfId="0" applyFont="1" applyAlignment="1">
      <alignment vertical="center" wrapText="1"/>
    </xf>
    <xf numFmtId="0" fontId="16" fillId="2" borderId="0" xfId="2" applyFont="1" applyBorder="1" applyAlignment="1">
      <alignment horizontal="center" vertical="center" wrapText="1"/>
    </xf>
    <xf numFmtId="0" fontId="8" fillId="5" borderId="0" xfId="0" applyFont="1" applyFill="1"/>
    <xf numFmtId="0" fontId="8" fillId="5" borderId="0" xfId="0" applyFont="1" applyFill="1" applyAlignment="1">
      <alignment wrapText="1"/>
    </xf>
    <xf numFmtId="9" fontId="8" fillId="5" borderId="0" xfId="1" applyFont="1" applyFill="1"/>
    <xf numFmtId="0" fontId="17" fillId="0" borderId="0" xfId="0" applyFont="1" applyAlignment="1">
      <alignment horizontal="right"/>
    </xf>
    <xf numFmtId="0" fontId="17" fillId="0" borderId="0" xfId="0" applyFont="1"/>
    <xf numFmtId="0" fontId="19" fillId="2" borderId="0" xfId="2" applyFont="1"/>
    <xf numFmtId="0" fontId="8" fillId="6" borderId="0" xfId="0" applyFont="1" applyFill="1"/>
    <xf numFmtId="0" fontId="7" fillId="6" borderId="0" xfId="0" applyFont="1" applyFill="1" applyAlignment="1">
      <alignment vertical="center" wrapText="1"/>
    </xf>
    <xf numFmtId="0" fontId="20" fillId="0" borderId="0" xfId="0" applyFont="1"/>
    <xf numFmtId="0" fontId="9" fillId="0" borderId="2" xfId="0" applyFont="1" applyBorder="1" applyAlignment="1">
      <alignment vertical="center" wrapText="1"/>
    </xf>
    <xf numFmtId="0" fontId="2" fillId="0" borderId="2" xfId="0" applyFont="1" applyBorder="1" applyAlignment="1">
      <alignment vertical="center"/>
    </xf>
    <xf numFmtId="0" fontId="2" fillId="0" borderId="2" xfId="0" applyFont="1" applyBorder="1" applyAlignment="1">
      <alignment vertical="center" wrapText="1"/>
    </xf>
    <xf numFmtId="0" fontId="19" fillId="2" borderId="0" xfId="2" applyFont="1" applyAlignment="1">
      <alignment wrapText="1"/>
    </xf>
    <xf numFmtId="0" fontId="4" fillId="3" borderId="0" xfId="3" applyAlignment="1">
      <alignment wrapText="1"/>
    </xf>
    <xf numFmtId="0" fontId="2" fillId="3" borderId="0" xfId="3" applyFont="1" applyAlignment="1">
      <alignment horizontal="left" vertical="center" wrapText="1"/>
    </xf>
    <xf numFmtId="0" fontId="21" fillId="0" borderId="0" xfId="0" applyFont="1"/>
    <xf numFmtId="0" fontId="2" fillId="0" borderId="0" xfId="0" applyFont="1" applyAlignment="1">
      <alignment horizontal="left" vertical="top" wrapText="1"/>
    </xf>
    <xf numFmtId="164" fontId="13" fillId="0" borderId="2" xfId="0" applyNumberFormat="1" applyFont="1" applyBorder="1" applyAlignment="1">
      <alignment horizontal="right" vertical="center"/>
    </xf>
    <xf numFmtId="0" fontId="13" fillId="0" borderId="2" xfId="0" applyFont="1" applyBorder="1" applyAlignment="1">
      <alignment horizontal="right" vertical="center"/>
    </xf>
    <xf numFmtId="0" fontId="22" fillId="0" borderId="2" xfId="0" applyFont="1" applyBorder="1" applyAlignment="1">
      <alignment horizontal="left" vertical="center"/>
    </xf>
    <xf numFmtId="164" fontId="22" fillId="0" borderId="2" xfId="0" applyNumberFormat="1" applyFont="1" applyBorder="1" applyAlignment="1">
      <alignment horizontal="left" vertical="center"/>
    </xf>
    <xf numFmtId="164" fontId="13" fillId="0" borderId="2" xfId="0" applyNumberFormat="1" applyFont="1" applyBorder="1" applyAlignment="1">
      <alignment horizontal="left" vertical="center"/>
    </xf>
    <xf numFmtId="164" fontId="13" fillId="7" borderId="2" xfId="0" applyNumberFormat="1" applyFont="1" applyFill="1" applyBorder="1" applyAlignment="1">
      <alignment horizontal="left" vertical="center"/>
    </xf>
    <xf numFmtId="0" fontId="13" fillId="0" borderId="2" xfId="0" applyFont="1" applyBorder="1" applyAlignment="1">
      <alignment horizontal="left" vertical="center"/>
    </xf>
    <xf numFmtId="164" fontId="22" fillId="0" borderId="2" xfId="0" applyNumberFormat="1" applyFont="1" applyBorder="1" applyAlignment="1">
      <alignment horizontal="left" vertical="center" wrapText="1"/>
    </xf>
    <xf numFmtId="0" fontId="22" fillId="0" borderId="2" xfId="0" applyFont="1" applyBorder="1" applyAlignment="1">
      <alignment horizontal="left" vertical="center" wrapText="1"/>
    </xf>
    <xf numFmtId="164" fontId="23" fillId="0" borderId="2" xfId="0" applyNumberFormat="1" applyFont="1" applyBorder="1" applyAlignment="1">
      <alignment horizontal="left" vertical="center"/>
    </xf>
    <xf numFmtId="0" fontId="23" fillId="0" borderId="2" xfId="0" applyFont="1" applyBorder="1" applyAlignment="1">
      <alignment horizontal="left" vertical="center"/>
    </xf>
    <xf numFmtId="0" fontId="24" fillId="8" borderId="0" xfId="0" applyFont="1" applyFill="1" applyAlignment="1">
      <alignment horizontal="center" vertical="center" wrapText="1"/>
    </xf>
    <xf numFmtId="0" fontId="8" fillId="8" borderId="0" xfId="0" applyFont="1" applyFill="1" applyAlignment="1">
      <alignment horizontal="center" vertical="center"/>
    </xf>
    <xf numFmtId="0" fontId="2" fillId="6" borderId="0" xfId="0" applyFont="1" applyFill="1" applyAlignment="1">
      <alignment horizontal="left" vertical="center" wrapText="1"/>
    </xf>
    <xf numFmtId="0" fontId="8" fillId="0" borderId="0" xfId="0" applyFont="1" applyAlignment="1">
      <alignment horizontal="center"/>
    </xf>
    <xf numFmtId="9" fontId="8" fillId="5" borderId="0" xfId="1" applyFont="1" applyFill="1" applyAlignment="1">
      <alignment horizontal="center"/>
    </xf>
    <xf numFmtId="9" fontId="8" fillId="0" borderId="0" xfId="1" applyFont="1" applyAlignment="1">
      <alignment horizontal="center"/>
    </xf>
    <xf numFmtId="0" fontId="1" fillId="0" borderId="0" xfId="0" applyFont="1" applyAlignment="1">
      <alignment horizontal="center"/>
    </xf>
    <xf numFmtId="0" fontId="25" fillId="0" borderId="0" xfId="0" applyFont="1" applyAlignment="1">
      <alignment horizontal="center"/>
    </xf>
    <xf numFmtId="0" fontId="21" fillId="0" borderId="0" xfId="0" applyFont="1" applyAlignment="1">
      <alignment horizontal="left"/>
    </xf>
    <xf numFmtId="0" fontId="11" fillId="2" borderId="0" xfId="2" applyFont="1" applyBorder="1" applyAlignment="1">
      <alignment vertical="center"/>
    </xf>
    <xf numFmtId="0" fontId="27" fillId="9" borderId="0" xfId="2" applyFont="1" applyFill="1" applyBorder="1" applyAlignment="1">
      <alignment vertical="center"/>
    </xf>
    <xf numFmtId="0" fontId="26" fillId="9" borderId="0" xfId="2" applyFont="1" applyFill="1" applyBorder="1" applyAlignment="1">
      <alignment horizontal="left" wrapText="1"/>
    </xf>
    <xf numFmtId="0" fontId="9" fillId="9" borderId="0" xfId="2" applyFont="1" applyFill="1" applyBorder="1" applyAlignment="1">
      <alignment horizontal="center" vertical="center" wrapText="1"/>
    </xf>
    <xf numFmtId="0" fontId="9" fillId="9" borderId="4" xfId="2" applyFont="1" applyFill="1" applyBorder="1" applyAlignment="1">
      <alignment horizontal="center" vertical="center" wrapText="1"/>
    </xf>
    <xf numFmtId="0" fontId="9" fillId="0" borderId="0" xfId="0" applyFont="1" applyAlignment="1">
      <alignment horizontal="right" wrapText="1"/>
    </xf>
    <xf numFmtId="0" fontId="9" fillId="0" borderId="1" xfId="0" applyFont="1" applyBorder="1" applyAlignment="1">
      <alignment horizontal="left" vertical="center" wrapText="1"/>
    </xf>
    <xf numFmtId="0" fontId="9" fillId="0" borderId="3" xfId="0" applyFont="1" applyBorder="1" applyAlignment="1">
      <alignment horizontal="left" vertical="center" wrapText="1"/>
    </xf>
    <xf numFmtId="0" fontId="2" fillId="4" borderId="0" xfId="0" applyFont="1" applyFill="1"/>
    <xf numFmtId="0" fontId="2" fillId="0" borderId="1" xfId="0" applyFont="1" applyBorder="1" applyAlignment="1">
      <alignment horizontal="left" vertical="center" wrapText="1"/>
    </xf>
    <xf numFmtId="0" fontId="2" fillId="0" borderId="3" xfId="0" applyFont="1" applyBorder="1" applyAlignment="1">
      <alignment horizontal="left" vertical="center" wrapText="1"/>
    </xf>
    <xf numFmtId="0" fontId="6" fillId="2" borderId="0" xfId="2" applyBorder="1" applyAlignment="1">
      <alignment horizontal="left" wrapText="1"/>
    </xf>
    <xf numFmtId="0" fontId="12" fillId="0" borderId="1" xfId="0" applyFont="1" applyBorder="1" applyAlignment="1">
      <alignment horizontal="left" vertical="center" wrapText="1"/>
    </xf>
    <xf numFmtId="0" fontId="12" fillId="0" borderId="3" xfId="0" applyFont="1" applyBorder="1" applyAlignment="1">
      <alignment horizontal="left" vertical="center" wrapText="1"/>
    </xf>
    <xf numFmtId="0" fontId="2" fillId="4" borderId="0" xfId="0" applyFont="1" applyFill="1" applyAlignment="1">
      <alignment horizontal="left" wrapText="1"/>
    </xf>
    <xf numFmtId="0" fontId="2" fillId="4" borderId="0" xfId="0" applyFont="1" applyFill="1" applyAlignment="1">
      <alignment horizontal="left" vertical="top" wrapText="1"/>
    </xf>
    <xf numFmtId="0" fontId="2" fillId="4" borderId="0" xfId="0" applyFont="1" applyFill="1" applyAlignment="1">
      <alignment horizontal="left"/>
    </xf>
    <xf numFmtId="0" fontId="2" fillId="4" borderId="0" xfId="1" applyNumberFormat="1" applyFont="1" applyFill="1" applyAlignment="1">
      <alignment horizontal="left"/>
    </xf>
  </cellXfs>
  <cellStyles count="4">
    <cellStyle name="20% - Accent5" xfId="3" builtinId="46"/>
    <cellStyle name="Accent5" xfId="2" builtinId="45"/>
    <cellStyle name="Normal" xfId="0" builtinId="0"/>
    <cellStyle name="Per cent" xfId="1" builtinId="5"/>
  </cellStyles>
  <dxfs count="6">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bottom" textRotation="0" wrapText="0" indent="0" justifyLastLine="0" shrinkToFit="0" readingOrder="0"/>
    </dxf>
    <dxf>
      <font>
        <b/>
        <i val="0"/>
        <strike val="0"/>
        <condense val="0"/>
        <extend val="0"/>
        <outline val="0"/>
        <shadow val="0"/>
        <u val="none"/>
        <vertAlign val="baseline"/>
        <sz val="10"/>
        <color theme="1"/>
        <name val="Calibri"/>
        <family val="2"/>
        <scheme val="minor"/>
      </font>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12700</xdr:colOff>
      <xdr:row>2</xdr:row>
      <xdr:rowOff>0</xdr:rowOff>
    </xdr:from>
    <xdr:to>
      <xdr:col>10</xdr:col>
      <xdr:colOff>82296</xdr:colOff>
      <xdr:row>5</xdr:row>
      <xdr:rowOff>139528</xdr:rowOff>
    </xdr:to>
    <xdr:pic>
      <xdr:nvPicPr>
        <xdr:cNvPr id="4" name="Picture 3">
          <a:extLst>
            <a:ext uri="{FF2B5EF4-FFF2-40B4-BE49-F238E27FC236}">
              <a16:creationId xmlns:a16="http://schemas.microsoft.com/office/drawing/2014/main" id="{9612F652-477D-1045-A30E-2B080E2D02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38500" y="0"/>
          <a:ext cx="3498596" cy="74912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5C3FA28-AB82-1649-85D7-97BC13F86688}" name="Table1" displayName="Table1" ref="B2:B7" totalsRowShown="0" headerRowDxfId="5" dataDxfId="4">
  <autoFilter ref="B2:B7" xr:uid="{839FD2D2-ED8F-8F48-BA84-29B48F8670FE}"/>
  <tableColumns count="1">
    <tableColumn id="1" xr3:uid="{32A5A1FA-ECA2-284E-B0F6-0C77BDC4E180}" name="Saistība ar vērtējamo personu:" dataDxfId="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64C8E41-7643-C84D-9EBA-B7AED04D4EE9}" name="Table3" displayName="Table3" ref="B23:B26" totalsRowShown="0" headerRowDxfId="2" dataDxfId="1">
  <autoFilter ref="B23:B26" xr:uid="{F92D7D93-9B05-4446-AACD-CABC500353E8}"/>
  <tableColumns count="1">
    <tableColumn id="1" xr3:uid="{892B453C-3BEA-1947-87D8-4CB82BFC93B7}" name="Kopējais profesionālo kopmetenču vērtējums"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06DFB-D67A-F848-8036-16ED8B2F10FE}">
  <dimension ref="A1:N222"/>
  <sheetViews>
    <sheetView showGridLines="0" tabSelected="1" topLeftCell="B1" zoomScaleNormal="100" workbookViewId="0">
      <selection activeCell="C126" sqref="C126:H126"/>
    </sheetView>
  </sheetViews>
  <sheetFormatPr baseColWidth="10" defaultColWidth="10.6640625" defaultRowHeight="16" x14ac:dyDescent="0.2"/>
  <cols>
    <col min="1" max="1" width="4.83203125" hidden="1" customWidth="1"/>
    <col min="2" max="2" width="4.5" customWidth="1"/>
    <col min="3" max="3" width="11.6640625" customWidth="1"/>
    <col min="4" max="4" width="13.33203125" customWidth="1"/>
    <col min="5" max="5" width="12.83203125" customWidth="1"/>
    <col min="6" max="7" width="9.1640625" customWidth="1"/>
    <col min="8" max="8" width="8" customWidth="1"/>
    <col min="9" max="14" width="9.33203125" customWidth="1"/>
  </cols>
  <sheetData>
    <row r="1" spans="2:14" ht="30" customHeight="1" x14ac:dyDescent="0.2">
      <c r="C1" s="73" t="s">
        <v>297</v>
      </c>
      <c r="D1" s="73"/>
      <c r="E1" s="73"/>
      <c r="F1" s="73"/>
      <c r="G1" s="73"/>
      <c r="H1" s="73"/>
      <c r="I1" s="73"/>
      <c r="J1" s="73"/>
      <c r="K1" s="73"/>
      <c r="L1" s="73"/>
      <c r="M1" s="73"/>
      <c r="N1" s="73"/>
    </row>
    <row r="7" spans="2:14" ht="17" customHeight="1" x14ac:dyDescent="0.2">
      <c r="H7" s="65" t="s">
        <v>39</v>
      </c>
    </row>
    <row r="8" spans="2:14" x14ac:dyDescent="0.2">
      <c r="H8" s="66" t="s">
        <v>298</v>
      </c>
    </row>
    <row r="9" spans="2:14" x14ac:dyDescent="0.2">
      <c r="H9" s="65" t="s">
        <v>0</v>
      </c>
    </row>
    <row r="10" spans="2:14" x14ac:dyDescent="0.2">
      <c r="B10" s="1"/>
      <c r="C10" s="1"/>
      <c r="D10" s="1"/>
      <c r="E10" s="1"/>
      <c r="F10" s="1"/>
      <c r="G10" s="1"/>
    </row>
    <row r="11" spans="2:14" s="1" customFormat="1" ht="15" x14ac:dyDescent="0.2">
      <c r="C11" s="1" t="s">
        <v>36</v>
      </c>
      <c r="E11" s="76"/>
      <c r="F11" s="76"/>
      <c r="G11" s="76"/>
      <c r="I11" s="2" t="s">
        <v>181</v>
      </c>
      <c r="K11" s="84"/>
      <c r="L11" s="84"/>
      <c r="M11" s="84"/>
      <c r="N11" s="84"/>
    </row>
    <row r="12" spans="2:14" s="1" customFormat="1" ht="15" x14ac:dyDescent="0.2">
      <c r="C12" s="2" t="s">
        <v>180</v>
      </c>
      <c r="E12" s="76"/>
      <c r="F12" s="76"/>
      <c r="G12" s="76"/>
      <c r="I12" s="2" t="s">
        <v>295</v>
      </c>
      <c r="K12" s="85"/>
      <c r="L12" s="85"/>
      <c r="M12" s="85"/>
      <c r="N12" s="85"/>
    </row>
    <row r="13" spans="2:14" s="1" customFormat="1" ht="15" x14ac:dyDescent="0.2">
      <c r="C13" s="2" t="s">
        <v>2</v>
      </c>
      <c r="E13" s="76"/>
      <c r="F13" s="76"/>
      <c r="G13" s="76"/>
    </row>
    <row r="14" spans="2:14" s="1" customFormat="1" ht="15" x14ac:dyDescent="0.2">
      <c r="C14" s="2" t="s">
        <v>38</v>
      </c>
      <c r="E14" s="76"/>
      <c r="F14" s="76"/>
      <c r="G14" s="76"/>
    </row>
    <row r="15" spans="2:14" s="1" customFormat="1" ht="15" x14ac:dyDescent="0.2">
      <c r="C15" s="2"/>
      <c r="E15" s="84"/>
      <c r="F15" s="84"/>
      <c r="G15" s="84"/>
    </row>
    <row r="16" spans="2:14" s="1" customFormat="1" ht="15" x14ac:dyDescent="0.2">
      <c r="B16" s="67" t="s">
        <v>309</v>
      </c>
    </row>
    <row r="17" spans="1:14" s="1" customFormat="1" ht="15" x14ac:dyDescent="0.2"/>
    <row r="18" spans="1:14" x14ac:dyDescent="0.2">
      <c r="B18" s="23" t="s">
        <v>35</v>
      </c>
      <c r="C18" s="1"/>
      <c r="D18" s="1"/>
      <c r="E18" s="1"/>
      <c r="F18" s="1"/>
      <c r="G18" s="1"/>
      <c r="H18" s="1"/>
    </row>
    <row r="19" spans="1:14" x14ac:dyDescent="0.2">
      <c r="B19" s="2" t="s">
        <v>300</v>
      </c>
      <c r="C19" s="2"/>
      <c r="D19" s="2"/>
      <c r="E19" s="2"/>
      <c r="F19" s="2"/>
      <c r="G19" s="2"/>
      <c r="H19" s="1"/>
    </row>
    <row r="20" spans="1:14" x14ac:dyDescent="0.2">
      <c r="B20" s="1"/>
      <c r="C20" s="23" t="s">
        <v>299</v>
      </c>
      <c r="D20" s="1"/>
      <c r="E20" s="1"/>
      <c r="F20" s="1"/>
      <c r="G20" s="1"/>
      <c r="H20" s="1"/>
    </row>
    <row r="21" spans="1:14" x14ac:dyDescent="0.2">
      <c r="B21" s="1"/>
      <c r="C21" s="2" t="s">
        <v>301</v>
      </c>
      <c r="D21" s="2"/>
      <c r="E21" s="2"/>
      <c r="F21" s="2"/>
      <c r="G21" s="2"/>
      <c r="H21" s="1"/>
    </row>
    <row r="22" spans="1:14" x14ac:dyDescent="0.2">
      <c r="B22" s="1"/>
      <c r="C22" s="24" t="s">
        <v>302</v>
      </c>
      <c r="D22" s="2"/>
      <c r="E22" s="2"/>
      <c r="F22" s="2"/>
      <c r="G22" s="2"/>
      <c r="H22" s="1"/>
    </row>
    <row r="23" spans="1:14" x14ac:dyDescent="0.2">
      <c r="B23" s="1"/>
      <c r="C23" s="24" t="s">
        <v>303</v>
      </c>
      <c r="D23" s="2"/>
      <c r="E23" s="2"/>
      <c r="F23" s="2"/>
      <c r="G23" s="2"/>
      <c r="H23" s="1"/>
    </row>
    <row r="24" spans="1:14" x14ac:dyDescent="0.2">
      <c r="B24" s="1"/>
      <c r="C24" s="23" t="s">
        <v>304</v>
      </c>
      <c r="D24" s="2"/>
      <c r="E24" s="2"/>
      <c r="F24" s="2"/>
      <c r="G24" s="2"/>
      <c r="H24" s="1"/>
    </row>
    <row r="25" spans="1:14" ht="15" customHeight="1" x14ac:dyDescent="0.2">
      <c r="B25" s="1" t="s">
        <v>305</v>
      </c>
      <c r="C25" s="1"/>
      <c r="D25" s="1"/>
      <c r="E25" s="1"/>
      <c r="F25" s="1"/>
      <c r="G25" s="1"/>
      <c r="H25" s="1"/>
    </row>
    <row r="26" spans="1:14" ht="7" customHeight="1" x14ac:dyDescent="0.2">
      <c r="B26" s="1"/>
      <c r="C26" s="1"/>
      <c r="D26" s="1"/>
      <c r="E26" s="1"/>
      <c r="F26" s="1"/>
      <c r="G26" s="1"/>
      <c r="H26" s="1"/>
    </row>
    <row r="27" spans="1:14" x14ac:dyDescent="0.2">
      <c r="B27" s="1"/>
      <c r="C27" s="2" t="s">
        <v>24</v>
      </c>
      <c r="D27" s="2"/>
      <c r="E27" s="2"/>
      <c r="F27" s="2"/>
      <c r="G27" s="2"/>
      <c r="H27" s="1"/>
    </row>
    <row r="28" spans="1:14" x14ac:dyDescent="0.2">
      <c r="B28" s="1"/>
      <c r="C28" s="23" t="s">
        <v>182</v>
      </c>
      <c r="D28" s="2"/>
      <c r="E28" s="2"/>
      <c r="F28" s="2"/>
      <c r="G28" s="2"/>
      <c r="H28" s="1"/>
    </row>
    <row r="29" spans="1:14" x14ac:dyDescent="0.2">
      <c r="B29" s="46" t="s">
        <v>296</v>
      </c>
      <c r="D29" s="1"/>
      <c r="E29" s="1"/>
      <c r="F29" s="1"/>
      <c r="G29" s="1"/>
      <c r="H29" s="1"/>
    </row>
    <row r="30" spans="1:14" x14ac:dyDescent="0.2">
      <c r="B30" s="1"/>
      <c r="D30" s="1"/>
      <c r="E30" s="1"/>
      <c r="F30" s="1"/>
      <c r="G30" s="1"/>
      <c r="H30" s="1"/>
    </row>
    <row r="31" spans="1:14" s="1" customFormat="1" ht="32" x14ac:dyDescent="0.2">
      <c r="A31" s="1" t="s">
        <v>191</v>
      </c>
      <c r="B31" s="68" t="s">
        <v>306</v>
      </c>
      <c r="C31" s="79" t="s">
        <v>40</v>
      </c>
      <c r="D31" s="79"/>
      <c r="E31" s="79"/>
      <c r="F31" s="79"/>
      <c r="G31" s="79"/>
      <c r="H31" s="79"/>
      <c r="I31" s="25" t="s">
        <v>25</v>
      </c>
      <c r="J31" s="25" t="s">
        <v>26</v>
      </c>
      <c r="K31" s="25" t="s">
        <v>27</v>
      </c>
      <c r="L31" s="25" t="s">
        <v>28</v>
      </c>
      <c r="M31" s="25" t="s">
        <v>29</v>
      </c>
      <c r="N31" s="26" t="s">
        <v>1</v>
      </c>
    </row>
    <row r="32" spans="1:14" ht="32" customHeight="1" x14ac:dyDescent="0.2">
      <c r="A32" s="48">
        <v>44562</v>
      </c>
      <c r="B32" s="10">
        <v>1</v>
      </c>
      <c r="C32" s="74" t="s">
        <v>56</v>
      </c>
      <c r="D32" s="74"/>
      <c r="E32" s="74"/>
      <c r="F32" s="74"/>
      <c r="G32" s="74"/>
      <c r="H32" s="75"/>
      <c r="I32" s="12"/>
      <c r="J32" s="11"/>
      <c r="K32" s="11"/>
      <c r="L32" s="11"/>
      <c r="M32" s="11"/>
      <c r="N32" s="11"/>
    </row>
    <row r="33" spans="1:14" ht="48" customHeight="1" x14ac:dyDescent="0.2">
      <c r="A33" s="48">
        <v>44621</v>
      </c>
      <c r="B33" s="10">
        <v>2</v>
      </c>
      <c r="C33" s="77" t="s">
        <v>57</v>
      </c>
      <c r="D33" s="77"/>
      <c r="E33" s="77"/>
      <c r="F33" s="77"/>
      <c r="G33" s="77"/>
      <c r="H33" s="78"/>
      <c r="I33" s="13"/>
      <c r="J33" s="11"/>
      <c r="K33" s="11"/>
      <c r="L33" s="11"/>
      <c r="M33" s="11"/>
      <c r="N33" s="11"/>
    </row>
    <row r="34" spans="1:14" ht="47" customHeight="1" x14ac:dyDescent="0.2">
      <c r="A34" s="48">
        <v>44652</v>
      </c>
      <c r="B34" s="10">
        <v>3</v>
      </c>
      <c r="C34" s="77" t="s">
        <v>58</v>
      </c>
      <c r="D34" s="77"/>
      <c r="E34" s="77"/>
      <c r="F34" s="77"/>
      <c r="G34" s="77"/>
      <c r="H34" s="78"/>
      <c r="I34" s="13"/>
      <c r="J34" s="11"/>
      <c r="K34" s="11"/>
      <c r="L34" s="11"/>
      <c r="M34" s="11"/>
      <c r="N34" s="11"/>
    </row>
    <row r="35" spans="1:14" ht="30" customHeight="1" x14ac:dyDescent="0.2">
      <c r="A35" s="48">
        <v>44713</v>
      </c>
      <c r="B35" s="10">
        <v>4</v>
      </c>
      <c r="C35" s="77" t="s">
        <v>59</v>
      </c>
      <c r="D35" s="77"/>
      <c r="E35" s="77"/>
      <c r="F35" s="77"/>
      <c r="G35" s="77"/>
      <c r="H35" s="78"/>
      <c r="I35" s="12"/>
      <c r="J35" s="11"/>
      <c r="K35" s="11"/>
      <c r="L35" s="11"/>
      <c r="M35" s="11"/>
      <c r="N35" s="11"/>
    </row>
    <row r="36" spans="1:14" ht="29" customHeight="1" x14ac:dyDescent="0.2">
      <c r="A36" s="48">
        <v>44743</v>
      </c>
      <c r="B36" s="10">
        <v>5</v>
      </c>
      <c r="C36" s="74" t="s">
        <v>60</v>
      </c>
      <c r="D36" s="74"/>
      <c r="E36" s="74"/>
      <c r="F36" s="74"/>
      <c r="G36" s="74"/>
      <c r="H36" s="75"/>
      <c r="I36" s="13"/>
      <c r="J36" s="11"/>
      <c r="K36" s="11"/>
      <c r="L36" s="11"/>
      <c r="M36" s="11"/>
      <c r="N36" s="11"/>
    </row>
    <row r="37" spans="1:14" ht="59" customHeight="1" x14ac:dyDescent="0.2">
      <c r="A37" s="48">
        <v>44774</v>
      </c>
      <c r="B37" s="10">
        <v>6</v>
      </c>
      <c r="C37" s="74" t="s">
        <v>61</v>
      </c>
      <c r="D37" s="74"/>
      <c r="E37" s="74"/>
      <c r="F37" s="74"/>
      <c r="G37" s="74"/>
      <c r="H37" s="75"/>
      <c r="I37" s="13"/>
      <c r="J37" s="11"/>
      <c r="K37" s="11"/>
      <c r="L37" s="11"/>
      <c r="M37" s="11"/>
      <c r="N37" s="11"/>
    </row>
    <row r="38" spans="1:14" ht="44" customHeight="1" x14ac:dyDescent="0.2">
      <c r="A38" s="48">
        <v>44805</v>
      </c>
      <c r="B38" s="10">
        <v>7</v>
      </c>
      <c r="C38" s="74" t="s">
        <v>210</v>
      </c>
      <c r="D38" s="74"/>
      <c r="E38" s="74"/>
      <c r="F38" s="74"/>
      <c r="G38" s="74"/>
      <c r="H38" s="75"/>
      <c r="I38" s="13"/>
      <c r="J38" s="11"/>
      <c r="K38" s="11"/>
      <c r="L38" s="11"/>
      <c r="M38" s="11"/>
      <c r="N38" s="11"/>
    </row>
    <row r="39" spans="1:14" ht="44" customHeight="1" x14ac:dyDescent="0.2">
      <c r="A39" s="48">
        <v>44835</v>
      </c>
      <c r="B39" s="10">
        <v>8</v>
      </c>
      <c r="C39" s="74" t="s">
        <v>62</v>
      </c>
      <c r="D39" s="74"/>
      <c r="E39" s="74"/>
      <c r="F39" s="74"/>
      <c r="G39" s="74"/>
      <c r="H39" s="75"/>
      <c r="I39" s="13"/>
      <c r="J39" s="11"/>
      <c r="K39" s="11"/>
      <c r="L39" s="11"/>
      <c r="M39" s="11"/>
      <c r="N39" s="11"/>
    </row>
    <row r="40" spans="1:14" ht="44" customHeight="1" x14ac:dyDescent="0.2">
      <c r="A40" s="48">
        <v>44866</v>
      </c>
      <c r="B40" s="10">
        <v>9</v>
      </c>
      <c r="C40" s="74" t="s">
        <v>63</v>
      </c>
      <c r="D40" s="74"/>
      <c r="E40" s="74"/>
      <c r="F40" s="74"/>
      <c r="G40" s="74"/>
      <c r="H40" s="75"/>
      <c r="I40" s="13"/>
      <c r="J40" s="11"/>
      <c r="K40" s="11"/>
      <c r="L40" s="11"/>
      <c r="M40" s="11"/>
      <c r="N40" s="11"/>
    </row>
    <row r="41" spans="1:14" ht="44" customHeight="1" x14ac:dyDescent="0.2">
      <c r="A41" s="49" t="s">
        <v>192</v>
      </c>
      <c r="B41" s="10">
        <v>10</v>
      </c>
      <c r="C41" s="74" t="s">
        <v>64</v>
      </c>
      <c r="D41" s="74"/>
      <c r="E41" s="74"/>
      <c r="F41" s="74"/>
      <c r="G41" s="74"/>
      <c r="H41" s="75"/>
      <c r="I41" s="13"/>
      <c r="J41" s="11"/>
      <c r="K41" s="11"/>
      <c r="L41" s="11"/>
      <c r="M41" s="11"/>
      <c r="N41" s="11"/>
    </row>
    <row r="42" spans="1:14" ht="44" customHeight="1" x14ac:dyDescent="0.2">
      <c r="A42" s="49" t="s">
        <v>193</v>
      </c>
      <c r="B42" s="10">
        <v>11</v>
      </c>
      <c r="C42" s="74" t="s">
        <v>65</v>
      </c>
      <c r="D42" s="74"/>
      <c r="E42" s="74"/>
      <c r="F42" s="74"/>
      <c r="G42" s="74"/>
      <c r="H42" s="75"/>
      <c r="I42" s="13"/>
      <c r="J42" s="11"/>
      <c r="K42" s="11"/>
      <c r="L42" s="11"/>
      <c r="M42" s="11"/>
      <c r="N42" s="11"/>
    </row>
    <row r="43" spans="1:14" ht="44" customHeight="1" x14ac:dyDescent="0.2">
      <c r="A43" s="49" t="s">
        <v>194</v>
      </c>
      <c r="B43" s="10">
        <v>12</v>
      </c>
      <c r="C43" s="74" t="s">
        <v>66</v>
      </c>
      <c r="D43" s="74"/>
      <c r="E43" s="74"/>
      <c r="F43" s="74"/>
      <c r="G43" s="74"/>
      <c r="H43" s="75"/>
      <c r="I43" s="13"/>
      <c r="J43" s="11"/>
      <c r="K43" s="11"/>
      <c r="L43" s="11"/>
      <c r="M43" s="11"/>
      <c r="N43" s="11"/>
    </row>
    <row r="44" spans="1:14" ht="44" customHeight="1" x14ac:dyDescent="0.2">
      <c r="A44" s="49" t="s">
        <v>195</v>
      </c>
      <c r="B44" s="10">
        <v>13</v>
      </c>
      <c r="C44" s="74" t="s">
        <v>67</v>
      </c>
      <c r="D44" s="74"/>
      <c r="E44" s="74"/>
      <c r="F44" s="74"/>
      <c r="G44" s="74"/>
      <c r="H44" s="75"/>
      <c r="I44" s="13"/>
      <c r="J44" s="11"/>
      <c r="K44" s="11"/>
      <c r="L44" s="11"/>
      <c r="M44" s="11"/>
      <c r="N44" s="11"/>
    </row>
    <row r="45" spans="1:14" ht="44" customHeight="1" x14ac:dyDescent="0.2">
      <c r="A45" s="49" t="s">
        <v>196</v>
      </c>
      <c r="B45" s="10">
        <v>14</v>
      </c>
      <c r="C45" s="74" t="s">
        <v>68</v>
      </c>
      <c r="D45" s="74"/>
      <c r="E45" s="74"/>
      <c r="F45" s="74"/>
      <c r="G45" s="74"/>
      <c r="H45" s="75"/>
      <c r="I45" s="13"/>
      <c r="J45" s="11"/>
      <c r="K45" s="11"/>
      <c r="L45" s="11"/>
      <c r="M45" s="11"/>
      <c r="N45" s="11"/>
    </row>
    <row r="46" spans="1:14" ht="44" customHeight="1" x14ac:dyDescent="0.2">
      <c r="A46" s="49" t="s">
        <v>197</v>
      </c>
      <c r="B46" s="10">
        <v>15</v>
      </c>
      <c r="C46" s="74" t="s">
        <v>69</v>
      </c>
      <c r="D46" s="74"/>
      <c r="E46" s="74"/>
      <c r="F46" s="74"/>
      <c r="G46" s="74"/>
      <c r="H46" s="75"/>
      <c r="I46" s="13"/>
      <c r="J46" s="11"/>
      <c r="K46" s="11"/>
      <c r="L46" s="11"/>
      <c r="M46" s="11"/>
      <c r="N46" s="11"/>
    </row>
    <row r="47" spans="1:14" ht="44" customHeight="1" x14ac:dyDescent="0.2">
      <c r="A47" s="49" t="s">
        <v>198</v>
      </c>
      <c r="B47" s="10">
        <v>16</v>
      </c>
      <c r="C47" s="74" t="s">
        <v>70</v>
      </c>
      <c r="D47" s="74"/>
      <c r="E47" s="74"/>
      <c r="F47" s="74"/>
      <c r="G47" s="74"/>
      <c r="H47" s="75"/>
      <c r="I47" s="13"/>
      <c r="J47" s="11"/>
      <c r="K47" s="11"/>
      <c r="L47" s="11"/>
      <c r="M47" s="11"/>
      <c r="N47" s="11"/>
    </row>
    <row r="48" spans="1:14" ht="44" customHeight="1" x14ac:dyDescent="0.2">
      <c r="A48" s="49" t="s">
        <v>199</v>
      </c>
      <c r="B48" s="10">
        <v>17</v>
      </c>
      <c r="C48" s="74" t="s">
        <v>71</v>
      </c>
      <c r="D48" s="74"/>
      <c r="E48" s="74"/>
      <c r="F48" s="74"/>
      <c r="G48" s="74"/>
      <c r="H48" s="75"/>
      <c r="I48" s="13"/>
      <c r="J48" s="11"/>
      <c r="K48" s="11"/>
      <c r="L48" s="11"/>
      <c r="M48" s="11"/>
      <c r="N48" s="11"/>
    </row>
    <row r="49" spans="1:14" ht="44" customHeight="1" x14ac:dyDescent="0.2">
      <c r="A49" s="49" t="s">
        <v>200</v>
      </c>
      <c r="B49" s="10">
        <v>18</v>
      </c>
      <c r="C49" s="74" t="s">
        <v>72</v>
      </c>
      <c r="D49" s="74"/>
      <c r="E49" s="74"/>
      <c r="F49" s="74"/>
      <c r="G49" s="74"/>
      <c r="H49" s="75"/>
      <c r="I49" s="13"/>
      <c r="J49" s="11"/>
      <c r="K49" s="11"/>
      <c r="L49" s="11"/>
      <c r="M49" s="11"/>
      <c r="N49" s="11"/>
    </row>
    <row r="50" spans="1:14" ht="44" customHeight="1" x14ac:dyDescent="0.2">
      <c r="A50" s="49" t="s">
        <v>201</v>
      </c>
      <c r="B50" s="10">
        <v>19</v>
      </c>
      <c r="C50" s="74" t="s">
        <v>73</v>
      </c>
      <c r="D50" s="74"/>
      <c r="E50" s="74"/>
      <c r="F50" s="74"/>
      <c r="G50" s="74"/>
      <c r="H50" s="75"/>
      <c r="I50" s="13"/>
      <c r="J50" s="11"/>
      <c r="K50" s="11"/>
      <c r="L50" s="11"/>
      <c r="M50" s="11"/>
      <c r="N50" s="11"/>
    </row>
    <row r="51" spans="1:14" ht="44" customHeight="1" x14ac:dyDescent="0.2">
      <c r="A51" s="49" t="s">
        <v>202</v>
      </c>
      <c r="B51" s="10">
        <v>20</v>
      </c>
      <c r="C51" s="74" t="s">
        <v>190</v>
      </c>
      <c r="D51" s="74"/>
      <c r="E51" s="74"/>
      <c r="F51" s="74"/>
      <c r="G51" s="74"/>
      <c r="H51" s="75"/>
      <c r="I51" s="13"/>
      <c r="J51" s="11"/>
      <c r="K51" s="11"/>
      <c r="L51" s="11"/>
      <c r="M51" s="11"/>
      <c r="N51" s="11"/>
    </row>
    <row r="52" spans="1:14" ht="44" customHeight="1" x14ac:dyDescent="0.2">
      <c r="A52" s="49" t="s">
        <v>203</v>
      </c>
      <c r="B52" s="10">
        <v>21</v>
      </c>
      <c r="C52" s="74" t="s">
        <v>74</v>
      </c>
      <c r="D52" s="74"/>
      <c r="E52" s="74"/>
      <c r="F52" s="74"/>
      <c r="G52" s="74"/>
      <c r="H52" s="75"/>
      <c r="I52" s="13"/>
      <c r="J52" s="11"/>
      <c r="K52" s="11"/>
      <c r="L52" s="11"/>
      <c r="M52" s="11"/>
      <c r="N52" s="11"/>
    </row>
    <row r="53" spans="1:14" ht="44" customHeight="1" x14ac:dyDescent="0.2">
      <c r="A53" s="49" t="s">
        <v>204</v>
      </c>
      <c r="B53" s="10">
        <v>22</v>
      </c>
      <c r="C53" s="74" t="s">
        <v>75</v>
      </c>
      <c r="D53" s="74"/>
      <c r="E53" s="74"/>
      <c r="F53" s="74"/>
      <c r="G53" s="74"/>
      <c r="H53" s="75"/>
      <c r="I53" s="13"/>
      <c r="J53" s="11"/>
      <c r="K53" s="11"/>
      <c r="L53" s="11"/>
      <c r="M53" s="11"/>
      <c r="N53" s="11"/>
    </row>
    <row r="54" spans="1:14" ht="44" customHeight="1" x14ac:dyDescent="0.2">
      <c r="A54" s="49" t="s">
        <v>205</v>
      </c>
      <c r="B54" s="10">
        <v>23</v>
      </c>
      <c r="C54" s="74" t="s">
        <v>76</v>
      </c>
      <c r="D54" s="74"/>
      <c r="E54" s="74"/>
      <c r="F54" s="74"/>
      <c r="G54" s="74"/>
      <c r="H54" s="75"/>
      <c r="I54" s="13"/>
      <c r="J54" s="11"/>
      <c r="K54" s="11"/>
      <c r="L54" s="11"/>
      <c r="M54" s="11"/>
      <c r="N54" s="11"/>
    </row>
    <row r="55" spans="1:14" ht="44" customHeight="1" x14ac:dyDescent="0.2">
      <c r="A55" s="49" t="s">
        <v>206</v>
      </c>
      <c r="B55" s="10">
        <v>24</v>
      </c>
      <c r="C55" s="74" t="s">
        <v>77</v>
      </c>
      <c r="D55" s="74"/>
      <c r="E55" s="74"/>
      <c r="F55" s="74"/>
      <c r="G55" s="74"/>
      <c r="H55" s="75"/>
      <c r="I55" s="13"/>
      <c r="J55" s="11"/>
      <c r="K55" s="11"/>
      <c r="L55" s="11"/>
      <c r="M55" s="11"/>
      <c r="N55" s="11"/>
    </row>
    <row r="56" spans="1:14" ht="44" customHeight="1" x14ac:dyDescent="0.2">
      <c r="A56" s="49" t="s">
        <v>207</v>
      </c>
      <c r="B56" s="10">
        <v>25</v>
      </c>
      <c r="C56" s="74" t="s">
        <v>78</v>
      </c>
      <c r="D56" s="74"/>
      <c r="E56" s="74"/>
      <c r="F56" s="74"/>
      <c r="G56" s="74"/>
      <c r="H56" s="75"/>
      <c r="I56" s="13"/>
      <c r="J56" s="11"/>
      <c r="K56" s="11"/>
      <c r="L56" s="11"/>
      <c r="M56" s="11"/>
      <c r="N56" s="11"/>
    </row>
    <row r="57" spans="1:14" ht="44" customHeight="1" x14ac:dyDescent="0.2">
      <c r="A57" s="49" t="s">
        <v>208</v>
      </c>
      <c r="B57" s="10">
        <v>26</v>
      </c>
      <c r="C57" s="74" t="s">
        <v>79</v>
      </c>
      <c r="D57" s="74"/>
      <c r="E57" s="74"/>
      <c r="F57" s="74"/>
      <c r="G57" s="74"/>
      <c r="H57" s="75"/>
      <c r="I57" s="13"/>
      <c r="J57" s="11"/>
      <c r="K57" s="11"/>
      <c r="L57" s="11"/>
      <c r="M57" s="11"/>
      <c r="N57" s="11"/>
    </row>
    <row r="58" spans="1:14" ht="29" customHeight="1" x14ac:dyDescent="0.2">
      <c r="A58" s="49" t="s">
        <v>209</v>
      </c>
      <c r="B58" s="10">
        <v>27</v>
      </c>
      <c r="C58" s="74" t="s">
        <v>80</v>
      </c>
      <c r="D58" s="74"/>
      <c r="E58" s="74"/>
      <c r="F58" s="74"/>
      <c r="G58" s="74"/>
      <c r="H58" s="75"/>
      <c r="I58" s="13"/>
      <c r="J58" s="11"/>
      <c r="K58" s="11"/>
      <c r="L58" s="11"/>
      <c r="M58" s="11"/>
      <c r="N58" s="11"/>
    </row>
    <row r="59" spans="1:14" ht="15" customHeight="1" x14ac:dyDescent="0.2">
      <c r="B59" s="6"/>
      <c r="C59" s="7"/>
      <c r="D59" s="7"/>
      <c r="E59" s="7"/>
      <c r="F59" s="7"/>
      <c r="G59" s="7"/>
      <c r="H59" s="7"/>
      <c r="I59" s="8"/>
      <c r="J59" s="1"/>
      <c r="K59" s="1"/>
      <c r="L59" s="1"/>
      <c r="M59" s="1"/>
      <c r="N59" s="1"/>
    </row>
    <row r="60" spans="1:14" x14ac:dyDescent="0.2">
      <c r="B60" s="4" t="s">
        <v>42</v>
      </c>
      <c r="D60" s="1"/>
      <c r="E60" s="1"/>
      <c r="F60" s="1"/>
      <c r="G60" s="1"/>
      <c r="H60" s="1"/>
      <c r="I60" s="1"/>
      <c r="J60" s="1"/>
      <c r="K60" s="1"/>
      <c r="L60" s="1"/>
      <c r="M60" s="1"/>
      <c r="N60" s="1"/>
    </row>
    <row r="61" spans="1:14" x14ac:dyDescent="0.2">
      <c r="B61" s="4" t="s">
        <v>7</v>
      </c>
    </row>
    <row r="62" spans="1:14" ht="17" customHeight="1" x14ac:dyDescent="0.2">
      <c r="B62" s="83"/>
      <c r="C62" s="83"/>
      <c r="D62" s="83"/>
      <c r="E62" s="83"/>
      <c r="F62" s="83"/>
      <c r="G62" s="83"/>
      <c r="H62" s="83"/>
      <c r="I62" s="83"/>
      <c r="J62" s="83"/>
      <c r="K62" s="83"/>
      <c r="L62" s="83"/>
      <c r="M62" s="83"/>
      <c r="N62" s="83"/>
    </row>
    <row r="63" spans="1:14" ht="16" customHeight="1" x14ac:dyDescent="0.2">
      <c r="B63" s="83"/>
      <c r="C63" s="83"/>
      <c r="D63" s="83"/>
      <c r="E63" s="83"/>
      <c r="F63" s="83"/>
      <c r="G63" s="83"/>
      <c r="H63" s="83"/>
      <c r="I63" s="83"/>
      <c r="J63" s="83"/>
      <c r="K63" s="83"/>
      <c r="L63" s="83"/>
      <c r="M63" s="83"/>
      <c r="N63" s="83"/>
    </row>
    <row r="65" spans="1:14" ht="32" x14ac:dyDescent="0.2">
      <c r="B65" s="68" t="s">
        <v>306</v>
      </c>
      <c r="C65" s="79" t="s">
        <v>43</v>
      </c>
      <c r="D65" s="79"/>
      <c r="E65" s="79"/>
      <c r="F65" s="79"/>
      <c r="G65" s="79"/>
      <c r="H65" s="79"/>
      <c r="I65" s="25" t="s">
        <v>25</v>
      </c>
      <c r="J65" s="25" t="s">
        <v>26</v>
      </c>
      <c r="K65" s="25" t="s">
        <v>27</v>
      </c>
      <c r="L65" s="25" t="s">
        <v>28</v>
      </c>
      <c r="M65" s="25" t="s">
        <v>29</v>
      </c>
      <c r="N65" s="26" t="s">
        <v>1</v>
      </c>
    </row>
    <row r="66" spans="1:14" ht="45" customHeight="1" x14ac:dyDescent="0.2">
      <c r="A66" s="51" t="s">
        <v>211</v>
      </c>
      <c r="B66" s="10">
        <v>1</v>
      </c>
      <c r="C66" s="77" t="s">
        <v>81</v>
      </c>
      <c r="D66" s="77"/>
      <c r="E66" s="77"/>
      <c r="F66" s="77"/>
      <c r="G66" s="77"/>
      <c r="H66" s="78"/>
      <c r="I66" s="40"/>
      <c r="J66" s="41"/>
      <c r="K66" s="41"/>
      <c r="L66" s="41"/>
      <c r="M66" s="41"/>
      <c r="N66" s="41"/>
    </row>
    <row r="67" spans="1:14" ht="50" customHeight="1" x14ac:dyDescent="0.2">
      <c r="A67" s="51" t="s">
        <v>212</v>
      </c>
      <c r="B67" s="10">
        <v>2</v>
      </c>
      <c r="C67" s="77" t="s">
        <v>82</v>
      </c>
      <c r="D67" s="77"/>
      <c r="E67" s="77"/>
      <c r="F67" s="77"/>
      <c r="G67" s="77"/>
      <c r="H67" s="78"/>
      <c r="I67" s="40"/>
      <c r="J67" s="41"/>
      <c r="K67" s="41"/>
      <c r="L67" s="41"/>
      <c r="M67" s="41"/>
      <c r="N67" s="41"/>
    </row>
    <row r="68" spans="1:14" ht="50" customHeight="1" x14ac:dyDescent="0.2">
      <c r="A68" s="51" t="s">
        <v>213</v>
      </c>
      <c r="B68" s="10">
        <v>3</v>
      </c>
      <c r="C68" s="77" t="s">
        <v>83</v>
      </c>
      <c r="D68" s="77"/>
      <c r="E68" s="77"/>
      <c r="F68" s="77"/>
      <c r="G68" s="77"/>
      <c r="H68" s="78"/>
      <c r="I68" s="40"/>
      <c r="J68" s="41"/>
      <c r="K68" s="41"/>
      <c r="L68" s="41"/>
      <c r="M68" s="41"/>
      <c r="N68" s="41"/>
    </row>
    <row r="69" spans="1:14" ht="49" customHeight="1" x14ac:dyDescent="0.2">
      <c r="A69" s="51" t="s">
        <v>214</v>
      </c>
      <c r="B69" s="10">
        <v>4</v>
      </c>
      <c r="C69" s="77" t="s">
        <v>84</v>
      </c>
      <c r="D69" s="77"/>
      <c r="E69" s="77"/>
      <c r="F69" s="77"/>
      <c r="G69" s="77"/>
      <c r="H69" s="78"/>
      <c r="I69" s="40"/>
      <c r="J69" s="41"/>
      <c r="K69" s="41"/>
      <c r="L69" s="41"/>
      <c r="M69" s="41"/>
      <c r="N69" s="41"/>
    </row>
    <row r="70" spans="1:14" ht="32" customHeight="1" x14ac:dyDescent="0.2">
      <c r="A70" s="51" t="s">
        <v>217</v>
      </c>
      <c r="B70" s="10">
        <v>5</v>
      </c>
      <c r="C70" s="77" t="s">
        <v>85</v>
      </c>
      <c r="D70" s="77"/>
      <c r="E70" s="77"/>
      <c r="F70" s="77"/>
      <c r="G70" s="77"/>
      <c r="H70" s="78"/>
      <c r="I70" s="40"/>
      <c r="J70" s="41"/>
      <c r="K70" s="41"/>
      <c r="L70" s="41"/>
      <c r="M70" s="41"/>
      <c r="N70" s="41"/>
    </row>
    <row r="71" spans="1:14" ht="44" customHeight="1" x14ac:dyDescent="0.2">
      <c r="A71" s="51">
        <v>44836</v>
      </c>
      <c r="B71" s="10">
        <v>6</v>
      </c>
      <c r="C71" s="77" t="s">
        <v>86</v>
      </c>
      <c r="D71" s="77"/>
      <c r="E71" s="77"/>
      <c r="F71" s="77"/>
      <c r="G71" s="77"/>
      <c r="H71" s="78"/>
      <c r="I71" s="40"/>
      <c r="J71" s="41"/>
      <c r="K71" s="41"/>
      <c r="L71" s="41"/>
      <c r="M71" s="41"/>
      <c r="N71" s="41"/>
    </row>
    <row r="72" spans="1:14" ht="32" customHeight="1" x14ac:dyDescent="0.2">
      <c r="A72" s="50" t="s">
        <v>215</v>
      </c>
      <c r="B72" s="10">
        <v>7</v>
      </c>
      <c r="C72" s="77" t="s">
        <v>87</v>
      </c>
      <c r="D72" s="77"/>
      <c r="E72" s="77"/>
      <c r="F72" s="77"/>
      <c r="G72" s="77"/>
      <c r="H72" s="78"/>
      <c r="I72" s="40"/>
      <c r="J72" s="41"/>
      <c r="K72" s="41"/>
      <c r="L72" s="41"/>
      <c r="M72" s="41"/>
      <c r="N72" s="41"/>
    </row>
    <row r="73" spans="1:14" ht="44" customHeight="1" x14ac:dyDescent="0.2">
      <c r="A73" s="50" t="s">
        <v>216</v>
      </c>
      <c r="B73" s="10">
        <v>8</v>
      </c>
      <c r="C73" s="77" t="s">
        <v>88</v>
      </c>
      <c r="D73" s="77"/>
      <c r="E73" s="77"/>
      <c r="F73" s="77"/>
      <c r="G73" s="77"/>
      <c r="H73" s="78"/>
      <c r="I73" s="40"/>
      <c r="J73" s="41"/>
      <c r="K73" s="41"/>
      <c r="L73" s="41"/>
      <c r="M73" s="41"/>
      <c r="N73" s="41"/>
    </row>
    <row r="74" spans="1:14" ht="32" customHeight="1" x14ac:dyDescent="0.2">
      <c r="A74" s="50" t="s">
        <v>220</v>
      </c>
      <c r="B74" s="10">
        <v>9</v>
      </c>
      <c r="C74" s="77" t="s">
        <v>92</v>
      </c>
      <c r="D74" s="77"/>
      <c r="E74" s="77"/>
      <c r="F74" s="77"/>
      <c r="G74" s="77"/>
      <c r="H74" s="78"/>
      <c r="I74" s="42"/>
      <c r="J74" s="41"/>
      <c r="K74" s="41"/>
      <c r="L74" s="41"/>
      <c r="M74" s="41"/>
      <c r="N74" s="41"/>
    </row>
    <row r="75" spans="1:14" ht="49" customHeight="1" x14ac:dyDescent="0.2">
      <c r="A75" s="50" t="s">
        <v>221</v>
      </c>
      <c r="B75" s="10">
        <v>10</v>
      </c>
      <c r="C75" s="77" t="s">
        <v>93</v>
      </c>
      <c r="D75" s="77"/>
      <c r="E75" s="77"/>
      <c r="F75" s="77"/>
      <c r="G75" s="77"/>
      <c r="H75" s="78"/>
      <c r="I75" s="40"/>
      <c r="J75" s="41"/>
      <c r="K75" s="41"/>
      <c r="L75" s="41"/>
      <c r="M75" s="41"/>
      <c r="N75" s="41"/>
    </row>
    <row r="76" spans="1:14" ht="32" customHeight="1" x14ac:dyDescent="0.2">
      <c r="A76" s="50" t="s">
        <v>222</v>
      </c>
      <c r="B76" s="10">
        <v>11</v>
      </c>
      <c r="C76" s="77" t="s">
        <v>94</v>
      </c>
      <c r="D76" s="77"/>
      <c r="E76" s="77"/>
      <c r="F76" s="77"/>
      <c r="G76" s="77"/>
      <c r="H76" s="78"/>
      <c r="I76" s="40"/>
      <c r="J76" s="41"/>
      <c r="K76" s="41"/>
      <c r="L76" s="41"/>
      <c r="M76" s="41"/>
      <c r="N76" s="41"/>
    </row>
    <row r="77" spans="1:14" ht="41" customHeight="1" x14ac:dyDescent="0.2">
      <c r="A77" s="50" t="s">
        <v>223</v>
      </c>
      <c r="B77" s="10">
        <v>12</v>
      </c>
      <c r="C77" s="77" t="s">
        <v>95</v>
      </c>
      <c r="D77" s="77"/>
      <c r="E77" s="77"/>
      <c r="F77" s="77"/>
      <c r="G77" s="77"/>
      <c r="H77" s="78"/>
      <c r="I77" s="42"/>
      <c r="J77" s="41"/>
      <c r="K77" s="41"/>
      <c r="L77" s="41"/>
      <c r="M77" s="41"/>
      <c r="N77" s="41"/>
    </row>
    <row r="78" spans="1:14" ht="41" customHeight="1" x14ac:dyDescent="0.2">
      <c r="A78" s="50" t="s">
        <v>219</v>
      </c>
      <c r="B78" s="10">
        <v>13</v>
      </c>
      <c r="C78" s="77" t="s">
        <v>218</v>
      </c>
      <c r="D78" s="77"/>
      <c r="E78" s="77"/>
      <c r="F78" s="77"/>
      <c r="G78" s="77"/>
      <c r="H78" s="78"/>
      <c r="I78" s="42"/>
      <c r="J78" s="41"/>
      <c r="K78" s="41"/>
      <c r="L78" s="41"/>
      <c r="M78" s="41"/>
      <c r="N78" s="41"/>
    </row>
    <row r="79" spans="1:14" ht="41" customHeight="1" x14ac:dyDescent="0.2">
      <c r="A79" s="50" t="s">
        <v>224</v>
      </c>
      <c r="B79" s="10">
        <v>14</v>
      </c>
      <c r="C79" s="77" t="s">
        <v>98</v>
      </c>
      <c r="D79" s="77"/>
      <c r="E79" s="77"/>
      <c r="F79" s="77"/>
      <c r="G79" s="77"/>
      <c r="H79" s="78"/>
      <c r="I79" s="42"/>
      <c r="J79" s="41"/>
      <c r="K79" s="41"/>
      <c r="L79" s="41"/>
      <c r="M79" s="41"/>
      <c r="N79" s="41"/>
    </row>
    <row r="80" spans="1:14" ht="41" customHeight="1" x14ac:dyDescent="0.2">
      <c r="A80" s="50" t="s">
        <v>225</v>
      </c>
      <c r="B80" s="10">
        <v>15</v>
      </c>
      <c r="C80" s="77" t="s">
        <v>99</v>
      </c>
      <c r="D80" s="77"/>
      <c r="E80" s="77"/>
      <c r="F80" s="77"/>
      <c r="G80" s="77"/>
      <c r="H80" s="78"/>
      <c r="I80" s="42"/>
      <c r="J80" s="41"/>
      <c r="K80" s="41"/>
      <c r="L80" s="41"/>
      <c r="M80" s="41"/>
      <c r="N80" s="41"/>
    </row>
    <row r="82" spans="1:14" x14ac:dyDescent="0.2">
      <c r="B82" s="4" t="s">
        <v>44</v>
      </c>
    </row>
    <row r="83" spans="1:14" x14ac:dyDescent="0.2">
      <c r="B83" s="4" t="s">
        <v>7</v>
      </c>
    </row>
    <row r="84" spans="1:14" ht="18" customHeight="1" x14ac:dyDescent="0.2">
      <c r="B84" s="83"/>
      <c r="C84" s="83"/>
      <c r="D84" s="83"/>
      <c r="E84" s="83"/>
      <c r="F84" s="83"/>
      <c r="G84" s="83"/>
      <c r="H84" s="83"/>
      <c r="I84" s="83"/>
      <c r="J84" s="83"/>
      <c r="K84" s="83"/>
      <c r="L84" s="83"/>
      <c r="M84" s="83"/>
      <c r="N84" s="83"/>
    </row>
    <row r="85" spans="1:14" ht="18" customHeight="1" x14ac:dyDescent="0.2">
      <c r="B85" s="83"/>
      <c r="C85" s="83"/>
      <c r="D85" s="83"/>
      <c r="E85" s="83"/>
      <c r="F85" s="83"/>
      <c r="G85" s="83"/>
      <c r="H85" s="83"/>
      <c r="I85" s="83"/>
      <c r="J85" s="83"/>
      <c r="K85" s="83"/>
      <c r="L85" s="83"/>
      <c r="M85" s="83"/>
      <c r="N85" s="83"/>
    </row>
    <row r="86" spans="1:14" ht="18" customHeight="1" x14ac:dyDescent="0.2">
      <c r="B86" s="47"/>
      <c r="C86" s="47"/>
      <c r="D86" s="47"/>
      <c r="E86" s="47"/>
      <c r="F86" s="47"/>
      <c r="G86" s="47"/>
      <c r="H86" s="47"/>
      <c r="I86" s="47"/>
      <c r="J86" s="47"/>
      <c r="K86" s="47"/>
      <c r="L86" s="47"/>
      <c r="M86" s="47"/>
      <c r="N86" s="47"/>
    </row>
    <row r="87" spans="1:14" ht="32" x14ac:dyDescent="0.2">
      <c r="B87" s="68" t="s">
        <v>306</v>
      </c>
      <c r="C87" s="79" t="s">
        <v>183</v>
      </c>
      <c r="D87" s="79"/>
      <c r="E87" s="79"/>
      <c r="F87" s="79"/>
      <c r="G87" s="79"/>
      <c r="H87" s="79"/>
      <c r="I87" s="25" t="s">
        <v>25</v>
      </c>
      <c r="J87" s="25" t="s">
        <v>26</v>
      </c>
      <c r="K87" s="25" t="s">
        <v>27</v>
      </c>
      <c r="L87" s="25" t="s">
        <v>28</v>
      </c>
      <c r="M87" s="25" t="s">
        <v>29</v>
      </c>
      <c r="N87" s="26" t="s">
        <v>1</v>
      </c>
    </row>
    <row r="88" spans="1:14" ht="46" customHeight="1" x14ac:dyDescent="0.2">
      <c r="A88" s="50" t="s">
        <v>228</v>
      </c>
      <c r="B88" s="10">
        <v>1</v>
      </c>
      <c r="C88" s="77" t="s">
        <v>226</v>
      </c>
      <c r="D88" s="77"/>
      <c r="E88" s="77"/>
      <c r="F88" s="77"/>
      <c r="G88" s="77"/>
      <c r="H88" s="78"/>
      <c r="I88" s="40"/>
      <c r="J88" s="41"/>
      <c r="K88" s="41"/>
      <c r="L88" s="41"/>
      <c r="M88" s="41"/>
      <c r="N88" s="41"/>
    </row>
    <row r="89" spans="1:14" ht="31" customHeight="1" x14ac:dyDescent="0.2">
      <c r="A89" s="50" t="s">
        <v>229</v>
      </c>
      <c r="B89" s="10">
        <v>2</v>
      </c>
      <c r="C89" s="77" t="s">
        <v>89</v>
      </c>
      <c r="D89" s="77"/>
      <c r="E89" s="77"/>
      <c r="F89" s="77"/>
      <c r="G89" s="77"/>
      <c r="H89" s="78"/>
      <c r="I89" s="40"/>
      <c r="J89" s="41"/>
      <c r="K89" s="41"/>
      <c r="L89" s="41"/>
      <c r="M89" s="41"/>
      <c r="N89" s="41"/>
    </row>
    <row r="90" spans="1:14" ht="32" customHeight="1" x14ac:dyDescent="0.2">
      <c r="A90" s="50" t="s">
        <v>230</v>
      </c>
      <c r="B90" s="10">
        <v>3</v>
      </c>
      <c r="C90" s="77" t="s">
        <v>90</v>
      </c>
      <c r="D90" s="77"/>
      <c r="E90" s="77"/>
      <c r="F90" s="77"/>
      <c r="G90" s="77"/>
      <c r="H90" s="78"/>
      <c r="I90" s="40"/>
      <c r="J90" s="41"/>
      <c r="K90" s="41"/>
      <c r="L90" s="41"/>
      <c r="M90" s="41"/>
      <c r="N90" s="41"/>
    </row>
    <row r="91" spans="1:14" ht="32" customHeight="1" x14ac:dyDescent="0.2">
      <c r="A91" s="50" t="s">
        <v>231</v>
      </c>
      <c r="B91" s="10">
        <v>4</v>
      </c>
      <c r="C91" s="77" t="s">
        <v>91</v>
      </c>
      <c r="D91" s="77"/>
      <c r="E91" s="77"/>
      <c r="F91" s="77"/>
      <c r="G91" s="77"/>
      <c r="H91" s="78"/>
      <c r="I91" s="40"/>
      <c r="J91" s="41"/>
      <c r="K91" s="41"/>
      <c r="L91" s="41"/>
      <c r="M91" s="41"/>
      <c r="N91" s="41"/>
    </row>
    <row r="92" spans="1:14" ht="41" customHeight="1" x14ac:dyDescent="0.2">
      <c r="A92" s="50" t="s">
        <v>232</v>
      </c>
      <c r="B92" s="10">
        <v>5</v>
      </c>
      <c r="C92" s="77" t="s">
        <v>96</v>
      </c>
      <c r="D92" s="77"/>
      <c r="E92" s="77"/>
      <c r="F92" s="77"/>
      <c r="G92" s="77"/>
      <c r="H92" s="78"/>
      <c r="I92" s="42"/>
      <c r="J92" s="41"/>
      <c r="K92" s="41"/>
      <c r="L92" s="41"/>
      <c r="M92" s="41"/>
      <c r="N92" s="41"/>
    </row>
    <row r="93" spans="1:14" ht="41" customHeight="1" x14ac:dyDescent="0.2">
      <c r="A93" s="50" t="s">
        <v>233</v>
      </c>
      <c r="B93" s="10">
        <v>6</v>
      </c>
      <c r="C93" s="77" t="s">
        <v>97</v>
      </c>
      <c r="D93" s="77"/>
      <c r="E93" s="77"/>
      <c r="F93" s="77"/>
      <c r="G93" s="77"/>
      <c r="H93" s="78"/>
      <c r="I93" s="42"/>
      <c r="J93" s="41"/>
      <c r="K93" s="41"/>
      <c r="L93" s="41"/>
      <c r="M93" s="41"/>
      <c r="N93" s="41"/>
    </row>
    <row r="95" spans="1:14" x14ac:dyDescent="0.2">
      <c r="B95" s="4" t="s">
        <v>227</v>
      </c>
    </row>
    <row r="96" spans="1:14" x14ac:dyDescent="0.2">
      <c r="B96" s="4" t="s">
        <v>7</v>
      </c>
    </row>
    <row r="97" spans="1:14" ht="18" customHeight="1" x14ac:dyDescent="0.2">
      <c r="B97" s="83"/>
      <c r="C97" s="83"/>
      <c r="D97" s="83"/>
      <c r="E97" s="83"/>
      <c r="F97" s="83"/>
      <c r="G97" s="83"/>
      <c r="H97" s="83"/>
      <c r="I97" s="83"/>
      <c r="J97" s="83"/>
      <c r="K97" s="83"/>
      <c r="L97" s="83"/>
      <c r="M97" s="83"/>
      <c r="N97" s="83"/>
    </row>
    <row r="98" spans="1:14" ht="18" customHeight="1" x14ac:dyDescent="0.2">
      <c r="B98" s="83"/>
      <c r="C98" s="83"/>
      <c r="D98" s="83"/>
      <c r="E98" s="83"/>
      <c r="F98" s="83"/>
      <c r="G98" s="83"/>
      <c r="H98" s="83"/>
      <c r="I98" s="83"/>
      <c r="J98" s="83"/>
      <c r="K98" s="83"/>
      <c r="L98" s="83"/>
      <c r="M98" s="83"/>
      <c r="N98" s="83"/>
    </row>
    <row r="100" spans="1:14" ht="32" x14ac:dyDescent="0.2">
      <c r="B100" s="68" t="s">
        <v>307</v>
      </c>
      <c r="C100" s="79" t="s">
        <v>184</v>
      </c>
      <c r="D100" s="79"/>
      <c r="E100" s="79"/>
      <c r="F100" s="79"/>
      <c r="G100" s="79"/>
      <c r="H100" s="79"/>
      <c r="I100" s="25" t="s">
        <v>25</v>
      </c>
      <c r="J100" s="25" t="s">
        <v>26</v>
      </c>
      <c r="K100" s="25" t="s">
        <v>27</v>
      </c>
      <c r="L100" s="25" t="s">
        <v>28</v>
      </c>
      <c r="M100" s="25" t="s">
        <v>29</v>
      </c>
      <c r="N100" s="26" t="s">
        <v>1</v>
      </c>
    </row>
    <row r="101" spans="1:14" s="1" customFormat="1" x14ac:dyDescent="0.2">
      <c r="B101" s="69" t="s">
        <v>308</v>
      </c>
      <c r="C101" s="70"/>
      <c r="D101" s="70"/>
      <c r="E101" s="70"/>
      <c r="F101" s="70"/>
      <c r="G101" s="70"/>
      <c r="H101" s="70"/>
      <c r="I101" s="71"/>
      <c r="J101" s="71"/>
      <c r="K101" s="71"/>
      <c r="L101" s="71"/>
      <c r="M101" s="71"/>
      <c r="N101" s="72"/>
    </row>
    <row r="102" spans="1:14" ht="39" customHeight="1" x14ac:dyDescent="0.2">
      <c r="A102" s="52">
        <v>44564</v>
      </c>
      <c r="B102" s="10">
        <v>1</v>
      </c>
      <c r="C102" s="77" t="s">
        <v>234</v>
      </c>
      <c r="D102" s="77"/>
      <c r="E102" s="77"/>
      <c r="F102" s="77"/>
      <c r="G102" s="77"/>
      <c r="H102" s="78"/>
      <c r="I102" s="21"/>
      <c r="J102" s="21"/>
      <c r="K102" s="21"/>
      <c r="L102" s="21"/>
      <c r="M102" s="21"/>
      <c r="N102" s="21"/>
    </row>
    <row r="103" spans="1:14" ht="46" customHeight="1" x14ac:dyDescent="0.2">
      <c r="A103" s="53">
        <v>44595</v>
      </c>
      <c r="B103" s="10">
        <v>2</v>
      </c>
      <c r="C103" s="77" t="s">
        <v>100</v>
      </c>
      <c r="D103" s="77"/>
      <c r="E103" s="77"/>
      <c r="F103" s="77"/>
      <c r="G103" s="77"/>
      <c r="H103" s="78"/>
      <c r="I103" s="21"/>
      <c r="J103" s="21"/>
      <c r="K103" s="21"/>
      <c r="L103" s="21"/>
      <c r="M103" s="21"/>
      <c r="N103" s="21"/>
    </row>
    <row r="104" spans="1:14" ht="46" customHeight="1" x14ac:dyDescent="0.2">
      <c r="A104" s="52">
        <v>44684</v>
      </c>
      <c r="B104" s="10">
        <v>3</v>
      </c>
      <c r="C104" s="77" t="s">
        <v>101</v>
      </c>
      <c r="D104" s="77"/>
      <c r="E104" s="77"/>
      <c r="F104" s="77"/>
      <c r="G104" s="77"/>
      <c r="H104" s="78"/>
      <c r="I104" s="21"/>
      <c r="J104" s="21"/>
      <c r="K104" s="21"/>
      <c r="L104" s="21"/>
      <c r="M104" s="21"/>
      <c r="N104" s="21"/>
    </row>
    <row r="105" spans="1:14" ht="46" customHeight="1" x14ac:dyDescent="0.2">
      <c r="A105" s="52">
        <v>44715</v>
      </c>
      <c r="B105" s="10">
        <v>4</v>
      </c>
      <c r="C105" s="77" t="s">
        <v>102</v>
      </c>
      <c r="D105" s="77"/>
      <c r="E105" s="77"/>
      <c r="F105" s="77"/>
      <c r="G105" s="77"/>
      <c r="H105" s="78"/>
      <c r="I105" s="21"/>
      <c r="J105" s="21"/>
      <c r="K105" s="21"/>
      <c r="L105" s="21"/>
      <c r="M105" s="21"/>
      <c r="N105" s="21"/>
    </row>
    <row r="106" spans="1:14" ht="46" customHeight="1" x14ac:dyDescent="0.2">
      <c r="A106" s="52">
        <v>44745</v>
      </c>
      <c r="B106" s="10">
        <v>5</v>
      </c>
      <c r="C106" s="77" t="s">
        <v>103</v>
      </c>
      <c r="D106" s="77"/>
      <c r="E106" s="77"/>
      <c r="F106" s="77"/>
      <c r="G106" s="77"/>
      <c r="H106" s="78"/>
      <c r="I106" s="21"/>
      <c r="J106" s="21"/>
      <c r="K106" s="21"/>
      <c r="L106" s="21"/>
      <c r="M106" s="21"/>
      <c r="N106" s="21"/>
    </row>
    <row r="107" spans="1:14" ht="46" customHeight="1" x14ac:dyDescent="0.2">
      <c r="A107" s="52">
        <v>44837</v>
      </c>
      <c r="B107" s="10">
        <v>7</v>
      </c>
      <c r="C107" s="77" t="s">
        <v>104</v>
      </c>
      <c r="D107" s="77"/>
      <c r="E107" s="77"/>
      <c r="F107" s="77"/>
      <c r="G107" s="77"/>
      <c r="H107" s="78"/>
      <c r="I107" s="21"/>
      <c r="J107" s="21"/>
      <c r="K107" s="21"/>
      <c r="L107" s="21"/>
      <c r="M107" s="21"/>
      <c r="N107" s="21"/>
    </row>
    <row r="108" spans="1:14" ht="46" customHeight="1" x14ac:dyDescent="0.2">
      <c r="A108" s="52">
        <v>44868</v>
      </c>
      <c r="B108" s="10">
        <v>8</v>
      </c>
      <c r="C108" s="77" t="s">
        <v>105</v>
      </c>
      <c r="D108" s="77"/>
      <c r="E108" s="77"/>
      <c r="F108" s="77"/>
      <c r="G108" s="77"/>
      <c r="H108" s="78"/>
      <c r="I108" s="21"/>
      <c r="J108" s="21"/>
      <c r="K108" s="21"/>
      <c r="L108" s="21"/>
      <c r="M108" s="21"/>
      <c r="N108" s="21"/>
    </row>
    <row r="109" spans="1:14" ht="46" customHeight="1" x14ac:dyDescent="0.2">
      <c r="A109" s="52">
        <v>44898</v>
      </c>
      <c r="B109" s="10">
        <v>9</v>
      </c>
      <c r="C109" s="77" t="s">
        <v>106</v>
      </c>
      <c r="D109" s="77"/>
      <c r="E109" s="77"/>
      <c r="F109" s="77"/>
      <c r="G109" s="77"/>
      <c r="H109" s="78"/>
      <c r="I109" s="21"/>
      <c r="J109" s="21"/>
      <c r="K109" s="21"/>
      <c r="L109" s="21"/>
      <c r="M109" s="21"/>
      <c r="N109" s="21"/>
    </row>
    <row r="110" spans="1:14" ht="46" customHeight="1" x14ac:dyDescent="0.2">
      <c r="A110" s="54" t="s">
        <v>237</v>
      </c>
      <c r="B110" s="10">
        <v>10</v>
      </c>
      <c r="C110" s="77" t="s">
        <v>107</v>
      </c>
      <c r="D110" s="77"/>
      <c r="E110" s="77"/>
      <c r="F110" s="77"/>
      <c r="G110" s="77"/>
      <c r="H110" s="78"/>
      <c r="I110" s="21"/>
      <c r="J110" s="21"/>
      <c r="K110" s="21"/>
      <c r="L110" s="21"/>
      <c r="M110" s="21"/>
      <c r="N110" s="21"/>
    </row>
    <row r="111" spans="1:14" ht="46" customHeight="1" x14ac:dyDescent="0.2">
      <c r="A111" s="54" t="s">
        <v>238</v>
      </c>
      <c r="B111" s="10">
        <v>11</v>
      </c>
      <c r="C111" s="77" t="s">
        <v>108</v>
      </c>
      <c r="D111" s="77"/>
      <c r="E111" s="77"/>
      <c r="F111" s="77"/>
      <c r="G111" s="77"/>
      <c r="H111" s="78"/>
      <c r="I111" s="21"/>
      <c r="J111" s="21"/>
      <c r="K111" s="21"/>
      <c r="L111" s="21"/>
      <c r="M111" s="21"/>
      <c r="N111" s="21"/>
    </row>
    <row r="112" spans="1:14" ht="46" customHeight="1" x14ac:dyDescent="0.2">
      <c r="A112" s="54" t="s">
        <v>239</v>
      </c>
      <c r="B112" s="10">
        <v>12</v>
      </c>
      <c r="C112" s="77" t="s">
        <v>235</v>
      </c>
      <c r="D112" s="77"/>
      <c r="E112" s="77"/>
      <c r="F112" s="77"/>
      <c r="G112" s="77"/>
      <c r="H112" s="78"/>
      <c r="I112" s="21"/>
      <c r="J112" s="21"/>
      <c r="K112" s="21"/>
      <c r="L112" s="21"/>
      <c r="M112" s="21"/>
      <c r="N112" s="21"/>
    </row>
    <row r="113" spans="1:14" ht="46" customHeight="1" x14ac:dyDescent="0.2">
      <c r="A113" s="54" t="s">
        <v>240</v>
      </c>
      <c r="B113" s="10">
        <v>13</v>
      </c>
      <c r="C113" s="77" t="s">
        <v>109</v>
      </c>
      <c r="D113" s="77"/>
      <c r="E113" s="77"/>
      <c r="F113" s="77"/>
      <c r="G113" s="77"/>
      <c r="H113" s="78"/>
      <c r="I113" s="21"/>
      <c r="J113" s="21"/>
      <c r="K113" s="21"/>
      <c r="L113" s="21"/>
      <c r="M113" s="21"/>
      <c r="N113" s="21"/>
    </row>
    <row r="114" spans="1:14" ht="46" customHeight="1" x14ac:dyDescent="0.2">
      <c r="A114" s="54" t="s">
        <v>241</v>
      </c>
      <c r="B114" s="10">
        <v>14</v>
      </c>
      <c r="C114" s="77" t="s">
        <v>110</v>
      </c>
      <c r="D114" s="77"/>
      <c r="E114" s="77"/>
      <c r="F114" s="77"/>
      <c r="G114" s="77"/>
      <c r="H114" s="78"/>
      <c r="I114" s="21"/>
      <c r="J114" s="21"/>
      <c r="K114" s="21"/>
      <c r="L114" s="21"/>
      <c r="M114" s="21"/>
      <c r="N114" s="21"/>
    </row>
    <row r="115" spans="1:14" ht="46" customHeight="1" x14ac:dyDescent="0.2">
      <c r="A115" s="54" t="s">
        <v>242</v>
      </c>
      <c r="B115" s="10">
        <v>15</v>
      </c>
      <c r="C115" s="77" t="s">
        <v>111</v>
      </c>
      <c r="D115" s="77"/>
      <c r="E115" s="77"/>
      <c r="F115" s="77"/>
      <c r="G115" s="77"/>
      <c r="H115" s="78"/>
      <c r="I115" s="21"/>
      <c r="J115" s="21"/>
      <c r="K115" s="21"/>
      <c r="L115" s="21"/>
      <c r="M115" s="21"/>
      <c r="N115" s="21"/>
    </row>
    <row r="116" spans="1:14" ht="46" customHeight="1" x14ac:dyDescent="0.2">
      <c r="A116" s="54" t="s">
        <v>243</v>
      </c>
      <c r="B116" s="10">
        <v>16</v>
      </c>
      <c r="C116" s="77" t="s">
        <v>112</v>
      </c>
      <c r="D116" s="77"/>
      <c r="E116" s="77"/>
      <c r="F116" s="77"/>
      <c r="G116" s="77"/>
      <c r="H116" s="78"/>
      <c r="I116" s="21"/>
      <c r="J116" s="21"/>
      <c r="K116" s="21"/>
      <c r="L116" s="21"/>
      <c r="M116" s="21"/>
      <c r="N116" s="21"/>
    </row>
    <row r="117" spans="1:14" ht="46" customHeight="1" x14ac:dyDescent="0.2">
      <c r="A117" s="54" t="s">
        <v>244</v>
      </c>
      <c r="B117" s="10">
        <v>17</v>
      </c>
      <c r="C117" s="77" t="s">
        <v>113</v>
      </c>
      <c r="D117" s="77"/>
      <c r="E117" s="77"/>
      <c r="F117" s="77"/>
      <c r="G117" s="77"/>
      <c r="H117" s="78"/>
      <c r="I117" s="21"/>
      <c r="J117" s="21"/>
      <c r="K117" s="21"/>
      <c r="L117" s="21"/>
      <c r="M117" s="21"/>
      <c r="N117" s="21"/>
    </row>
    <row r="118" spans="1:14" ht="46" customHeight="1" x14ac:dyDescent="0.2">
      <c r="A118" s="54" t="s">
        <v>245</v>
      </c>
      <c r="B118" s="10">
        <v>18</v>
      </c>
      <c r="C118" s="77" t="s">
        <v>114</v>
      </c>
      <c r="D118" s="77"/>
      <c r="E118" s="77"/>
      <c r="F118" s="77"/>
      <c r="G118" s="77"/>
      <c r="H118" s="78"/>
      <c r="I118" s="21"/>
      <c r="J118" s="21"/>
      <c r="K118" s="21"/>
      <c r="L118" s="21"/>
      <c r="M118" s="21"/>
      <c r="N118" s="21"/>
    </row>
    <row r="119" spans="1:14" ht="46" customHeight="1" x14ac:dyDescent="0.2">
      <c r="A119" s="54" t="s">
        <v>246</v>
      </c>
      <c r="B119" s="10">
        <v>19</v>
      </c>
      <c r="C119" s="77" t="s">
        <v>115</v>
      </c>
      <c r="D119" s="77"/>
      <c r="E119" s="77"/>
      <c r="F119" s="77"/>
      <c r="G119" s="77"/>
      <c r="H119" s="78"/>
      <c r="I119" s="21"/>
      <c r="J119" s="21"/>
      <c r="K119" s="21"/>
      <c r="L119" s="21"/>
      <c r="M119" s="21"/>
      <c r="N119" s="21"/>
    </row>
    <row r="120" spans="1:14" ht="46" customHeight="1" x14ac:dyDescent="0.2">
      <c r="A120" s="54" t="s">
        <v>247</v>
      </c>
      <c r="B120" s="10">
        <v>20</v>
      </c>
      <c r="C120" s="77" t="s">
        <v>236</v>
      </c>
      <c r="D120" s="77"/>
      <c r="E120" s="77"/>
      <c r="F120" s="77"/>
      <c r="G120" s="77"/>
      <c r="H120" s="78"/>
      <c r="I120" s="21"/>
      <c r="J120" s="21"/>
      <c r="K120" s="21"/>
      <c r="L120" s="21"/>
      <c r="M120" s="21"/>
      <c r="N120" s="21"/>
    </row>
    <row r="121" spans="1:14" ht="46" customHeight="1" x14ac:dyDescent="0.2">
      <c r="A121" s="54" t="s">
        <v>248</v>
      </c>
      <c r="B121" s="10">
        <v>21</v>
      </c>
      <c r="C121" s="77" t="s">
        <v>116</v>
      </c>
      <c r="D121" s="77"/>
      <c r="E121" s="77"/>
      <c r="F121" s="77"/>
      <c r="G121" s="77"/>
      <c r="H121" s="78"/>
      <c r="I121" s="21"/>
      <c r="J121" s="21"/>
      <c r="K121" s="21"/>
      <c r="L121" s="21"/>
      <c r="M121" s="21"/>
      <c r="N121" s="21"/>
    </row>
    <row r="122" spans="1:14" ht="46" customHeight="1" x14ac:dyDescent="0.2">
      <c r="A122" s="54" t="s">
        <v>249</v>
      </c>
      <c r="B122" s="10">
        <v>22</v>
      </c>
      <c r="C122" s="77" t="s">
        <v>117</v>
      </c>
      <c r="D122" s="77"/>
      <c r="E122" s="77"/>
      <c r="F122" s="77"/>
      <c r="G122" s="77"/>
      <c r="H122" s="78"/>
      <c r="I122" s="21"/>
      <c r="J122" s="21"/>
      <c r="K122" s="21"/>
      <c r="L122" s="21"/>
      <c r="M122" s="21"/>
      <c r="N122" s="21"/>
    </row>
    <row r="123" spans="1:14" ht="46" customHeight="1" x14ac:dyDescent="0.2">
      <c r="A123" s="54" t="s">
        <v>250</v>
      </c>
      <c r="B123" s="10">
        <v>23</v>
      </c>
      <c r="C123" s="77" t="s">
        <v>118</v>
      </c>
      <c r="D123" s="77"/>
      <c r="E123" s="77"/>
      <c r="F123" s="77"/>
      <c r="G123" s="77"/>
      <c r="H123" s="78"/>
      <c r="I123" s="21"/>
      <c r="J123" s="21"/>
      <c r="K123" s="21"/>
      <c r="L123" s="21"/>
      <c r="M123" s="21"/>
      <c r="N123" s="21"/>
    </row>
    <row r="124" spans="1:14" ht="46" customHeight="1" x14ac:dyDescent="0.2">
      <c r="A124" s="54" t="s">
        <v>251</v>
      </c>
      <c r="B124" s="10">
        <v>24</v>
      </c>
      <c r="C124" s="77" t="s">
        <v>178</v>
      </c>
      <c r="D124" s="77"/>
      <c r="E124" s="77"/>
      <c r="F124" s="77"/>
      <c r="G124" s="77"/>
      <c r="H124" s="78"/>
      <c r="I124" s="21"/>
      <c r="J124" s="21"/>
      <c r="K124" s="21"/>
      <c r="L124" s="21"/>
      <c r="M124" s="21"/>
      <c r="N124" s="21"/>
    </row>
    <row r="125" spans="1:14" ht="46" customHeight="1" x14ac:dyDescent="0.2">
      <c r="A125" s="54" t="s">
        <v>252</v>
      </c>
      <c r="B125" s="10">
        <v>25</v>
      </c>
      <c r="C125" s="77" t="s">
        <v>119</v>
      </c>
      <c r="D125" s="77"/>
      <c r="E125" s="77"/>
      <c r="F125" s="77"/>
      <c r="G125" s="77"/>
      <c r="H125" s="78"/>
      <c r="I125" s="21"/>
      <c r="J125" s="21"/>
      <c r="K125" s="21"/>
      <c r="L125" s="21"/>
      <c r="M125" s="21"/>
      <c r="N125" s="21"/>
    </row>
    <row r="126" spans="1:14" ht="46" customHeight="1" x14ac:dyDescent="0.2">
      <c r="A126" s="54" t="s">
        <v>253</v>
      </c>
      <c r="B126" s="10">
        <v>26</v>
      </c>
      <c r="C126" s="77" t="s">
        <v>120</v>
      </c>
      <c r="D126" s="77"/>
      <c r="E126" s="77"/>
      <c r="F126" s="77"/>
      <c r="G126" s="77"/>
      <c r="H126" s="78"/>
      <c r="I126" s="21"/>
      <c r="J126" s="21"/>
      <c r="K126" s="21"/>
      <c r="L126" s="21"/>
      <c r="M126" s="21"/>
      <c r="N126" s="21"/>
    </row>
    <row r="127" spans="1:14" ht="46" customHeight="1" x14ac:dyDescent="0.2">
      <c r="A127" s="54" t="s">
        <v>254</v>
      </c>
      <c r="B127" s="10">
        <v>27</v>
      </c>
      <c r="C127" s="77" t="s">
        <v>121</v>
      </c>
      <c r="D127" s="77"/>
      <c r="E127" s="77"/>
      <c r="F127" s="77"/>
      <c r="G127" s="77"/>
      <c r="H127" s="78"/>
      <c r="I127" s="21"/>
      <c r="J127" s="21"/>
      <c r="K127" s="21"/>
      <c r="L127" s="21"/>
      <c r="M127" s="21"/>
      <c r="N127" s="21"/>
    </row>
    <row r="128" spans="1:14" ht="32" customHeight="1" x14ac:dyDescent="0.2">
      <c r="A128" s="54" t="s">
        <v>255</v>
      </c>
      <c r="B128" s="10">
        <v>28</v>
      </c>
      <c r="C128" s="77" t="s">
        <v>122</v>
      </c>
      <c r="D128" s="77"/>
      <c r="E128" s="77"/>
      <c r="F128" s="77"/>
      <c r="G128" s="77"/>
      <c r="H128" s="78"/>
      <c r="I128" s="21"/>
      <c r="J128" s="21"/>
      <c r="K128" s="21"/>
      <c r="L128" s="21"/>
      <c r="M128" s="21"/>
      <c r="N128" s="21"/>
    </row>
    <row r="130" spans="1:14" x14ac:dyDescent="0.2">
      <c r="B130" s="4" t="s">
        <v>45</v>
      </c>
    </row>
    <row r="131" spans="1:14" x14ac:dyDescent="0.2">
      <c r="B131" s="4" t="s">
        <v>7</v>
      </c>
    </row>
    <row r="132" spans="1:14" ht="16" customHeight="1" x14ac:dyDescent="0.2">
      <c r="B132" s="83"/>
      <c r="C132" s="83"/>
      <c r="D132" s="83"/>
      <c r="E132" s="83"/>
      <c r="F132" s="83"/>
      <c r="G132" s="83"/>
      <c r="H132" s="83"/>
      <c r="I132" s="83"/>
      <c r="J132" s="83"/>
      <c r="K132" s="83"/>
      <c r="L132" s="83"/>
      <c r="M132" s="83"/>
      <c r="N132" s="83"/>
    </row>
    <row r="133" spans="1:14" ht="16" customHeight="1" x14ac:dyDescent="0.2">
      <c r="B133" s="83"/>
      <c r="C133" s="83"/>
      <c r="D133" s="83"/>
      <c r="E133" s="83"/>
      <c r="F133" s="83"/>
      <c r="G133" s="83"/>
      <c r="H133" s="83"/>
      <c r="I133" s="83"/>
      <c r="J133" s="83"/>
      <c r="K133" s="83"/>
      <c r="L133" s="83"/>
      <c r="M133" s="83"/>
      <c r="N133" s="83"/>
    </row>
    <row r="135" spans="1:14" ht="32" x14ac:dyDescent="0.2">
      <c r="B135" s="9"/>
      <c r="C135" s="79" t="s">
        <v>185</v>
      </c>
      <c r="D135" s="79"/>
      <c r="E135" s="79"/>
      <c r="F135" s="79"/>
      <c r="G135" s="79"/>
      <c r="H135" s="79"/>
      <c r="I135" s="25" t="s">
        <v>25</v>
      </c>
      <c r="J135" s="25" t="s">
        <v>26</v>
      </c>
      <c r="K135" s="25" t="s">
        <v>27</v>
      </c>
      <c r="L135" s="25" t="s">
        <v>28</v>
      </c>
      <c r="M135" s="25" t="s">
        <v>29</v>
      </c>
      <c r="N135" s="26" t="s">
        <v>1</v>
      </c>
    </row>
    <row r="136" spans="1:14" ht="32" customHeight="1" x14ac:dyDescent="0.2">
      <c r="A136" s="52">
        <v>44565</v>
      </c>
      <c r="B136" s="10">
        <v>1</v>
      </c>
      <c r="C136" s="80" t="s">
        <v>123</v>
      </c>
      <c r="D136" s="80"/>
      <c r="E136" s="80"/>
      <c r="F136" s="80"/>
      <c r="G136" s="80"/>
      <c r="H136" s="81"/>
      <c r="I136" s="21"/>
      <c r="J136" s="21"/>
      <c r="K136" s="21"/>
      <c r="L136" s="21"/>
      <c r="M136" s="21"/>
      <c r="N136" s="21"/>
    </row>
    <row r="137" spans="1:14" ht="32" customHeight="1" x14ac:dyDescent="0.2">
      <c r="A137" s="52">
        <v>44655</v>
      </c>
      <c r="B137" s="10">
        <v>2</v>
      </c>
      <c r="C137" s="80" t="s">
        <v>124</v>
      </c>
      <c r="D137" s="80"/>
      <c r="E137" s="80"/>
      <c r="F137" s="80"/>
      <c r="G137" s="80"/>
      <c r="H137" s="81"/>
      <c r="I137" s="21"/>
      <c r="J137" s="21"/>
      <c r="K137" s="21"/>
      <c r="L137" s="21"/>
      <c r="M137" s="21"/>
      <c r="N137" s="21"/>
    </row>
    <row r="138" spans="1:14" ht="45" customHeight="1" x14ac:dyDescent="0.2">
      <c r="A138" s="52">
        <v>44685</v>
      </c>
      <c r="B138" s="10">
        <v>3</v>
      </c>
      <c r="C138" s="80" t="s">
        <v>125</v>
      </c>
      <c r="D138" s="80"/>
      <c r="E138" s="80"/>
      <c r="F138" s="80"/>
      <c r="G138" s="80"/>
      <c r="H138" s="81"/>
      <c r="I138" s="21"/>
      <c r="J138" s="21"/>
      <c r="K138" s="21"/>
      <c r="L138" s="21"/>
      <c r="M138" s="21"/>
      <c r="N138" s="21"/>
    </row>
    <row r="139" spans="1:14" ht="32" customHeight="1" x14ac:dyDescent="0.2">
      <c r="A139" s="52">
        <v>44716</v>
      </c>
      <c r="B139" s="10">
        <v>4</v>
      </c>
      <c r="C139" s="80" t="s">
        <v>126</v>
      </c>
      <c r="D139" s="80"/>
      <c r="E139" s="80"/>
      <c r="F139" s="80"/>
      <c r="G139" s="80"/>
      <c r="H139" s="81"/>
      <c r="I139" s="21"/>
      <c r="J139" s="21"/>
      <c r="K139" s="21"/>
      <c r="L139" s="21"/>
      <c r="M139" s="21"/>
      <c r="N139" s="21"/>
    </row>
    <row r="140" spans="1:14" ht="46" customHeight="1" x14ac:dyDescent="0.2">
      <c r="A140" s="52">
        <v>44746</v>
      </c>
      <c r="B140" s="10">
        <v>5</v>
      </c>
      <c r="C140" s="80" t="s">
        <v>127</v>
      </c>
      <c r="D140" s="80"/>
      <c r="E140" s="80"/>
      <c r="F140" s="80"/>
      <c r="G140" s="80"/>
      <c r="H140" s="81"/>
      <c r="I140" s="21"/>
      <c r="J140" s="21"/>
      <c r="K140" s="21"/>
      <c r="L140" s="21"/>
      <c r="M140" s="21"/>
      <c r="N140" s="21"/>
    </row>
    <row r="141" spans="1:14" ht="32" customHeight="1" x14ac:dyDescent="0.2">
      <c r="A141" s="52">
        <v>44777</v>
      </c>
      <c r="B141" s="10">
        <v>6</v>
      </c>
      <c r="C141" s="80" t="s">
        <v>128</v>
      </c>
      <c r="D141" s="80"/>
      <c r="E141" s="80"/>
      <c r="F141" s="80"/>
      <c r="G141" s="80"/>
      <c r="H141" s="81"/>
      <c r="I141" s="21"/>
      <c r="J141" s="21"/>
      <c r="K141" s="21"/>
      <c r="L141" s="21"/>
      <c r="M141" s="21"/>
      <c r="N141" s="21"/>
    </row>
    <row r="142" spans="1:14" ht="46" customHeight="1" x14ac:dyDescent="0.2">
      <c r="A142" s="52">
        <v>44808</v>
      </c>
      <c r="B142" s="10">
        <v>7</v>
      </c>
      <c r="C142" s="80" t="s">
        <v>129</v>
      </c>
      <c r="D142" s="80"/>
      <c r="E142" s="80"/>
      <c r="F142" s="80"/>
      <c r="G142" s="80"/>
      <c r="H142" s="81"/>
      <c r="I142" s="21"/>
      <c r="J142" s="21"/>
      <c r="K142" s="21"/>
      <c r="L142" s="21"/>
      <c r="M142" s="21"/>
      <c r="N142" s="21"/>
    </row>
    <row r="143" spans="1:14" ht="44" customHeight="1" x14ac:dyDescent="0.2">
      <c r="A143" s="52">
        <v>44869</v>
      </c>
      <c r="B143" s="10">
        <v>8</v>
      </c>
      <c r="C143" s="80" t="s">
        <v>130</v>
      </c>
      <c r="D143" s="80"/>
      <c r="E143" s="80"/>
      <c r="F143" s="80"/>
      <c r="G143" s="80"/>
      <c r="H143" s="81"/>
      <c r="I143" s="21"/>
      <c r="J143" s="21"/>
      <c r="K143" s="21"/>
      <c r="L143" s="21"/>
      <c r="M143" s="21"/>
      <c r="N143" s="21"/>
    </row>
    <row r="144" spans="1:14" ht="44" customHeight="1" x14ac:dyDescent="0.2">
      <c r="A144" s="54" t="s">
        <v>256</v>
      </c>
      <c r="B144" s="10">
        <v>9</v>
      </c>
      <c r="C144" s="80" t="s">
        <v>131</v>
      </c>
      <c r="D144" s="80"/>
      <c r="E144" s="80"/>
      <c r="F144" s="80"/>
      <c r="G144" s="80"/>
      <c r="H144" s="81"/>
      <c r="I144" s="21"/>
      <c r="J144" s="21"/>
      <c r="K144" s="21"/>
      <c r="L144" s="21"/>
      <c r="M144" s="21"/>
      <c r="N144" s="21"/>
    </row>
    <row r="145" spans="1:14" ht="44" customHeight="1" x14ac:dyDescent="0.2">
      <c r="A145" s="54" t="s">
        <v>257</v>
      </c>
      <c r="B145" s="10">
        <v>10</v>
      </c>
      <c r="C145" s="80" t="s">
        <v>132</v>
      </c>
      <c r="D145" s="80"/>
      <c r="E145" s="80"/>
      <c r="F145" s="80"/>
      <c r="G145" s="80"/>
      <c r="H145" s="81"/>
      <c r="I145" s="21"/>
      <c r="J145" s="21"/>
      <c r="K145" s="21"/>
      <c r="L145" s="21"/>
      <c r="M145" s="21"/>
      <c r="N145" s="21"/>
    </row>
    <row r="146" spans="1:14" ht="44" customHeight="1" x14ac:dyDescent="0.2">
      <c r="A146" s="54" t="s">
        <v>258</v>
      </c>
      <c r="B146" s="10">
        <v>11</v>
      </c>
      <c r="C146" s="80" t="s">
        <v>133</v>
      </c>
      <c r="D146" s="80"/>
      <c r="E146" s="80"/>
      <c r="F146" s="80"/>
      <c r="G146" s="80"/>
      <c r="H146" s="81"/>
      <c r="I146" s="21"/>
      <c r="J146" s="21"/>
      <c r="K146" s="21"/>
      <c r="L146" s="21"/>
      <c r="M146" s="21"/>
      <c r="N146" s="21"/>
    </row>
    <row r="147" spans="1:14" ht="44" customHeight="1" x14ac:dyDescent="0.2">
      <c r="A147" s="54" t="s">
        <v>259</v>
      </c>
      <c r="B147" s="10">
        <v>12</v>
      </c>
      <c r="C147" s="80" t="s">
        <v>134</v>
      </c>
      <c r="D147" s="80"/>
      <c r="E147" s="80"/>
      <c r="F147" s="80"/>
      <c r="G147" s="80"/>
      <c r="H147" s="81"/>
      <c r="I147" s="21"/>
      <c r="J147" s="21"/>
      <c r="K147" s="21"/>
      <c r="L147" s="21"/>
      <c r="M147" s="21"/>
      <c r="N147" s="21"/>
    </row>
    <row r="148" spans="1:14" ht="44" customHeight="1" x14ac:dyDescent="0.2">
      <c r="A148" s="54" t="s">
        <v>260</v>
      </c>
      <c r="B148" s="10">
        <v>13</v>
      </c>
      <c r="C148" s="80" t="s">
        <v>135</v>
      </c>
      <c r="D148" s="80"/>
      <c r="E148" s="80"/>
      <c r="F148" s="80"/>
      <c r="G148" s="80"/>
      <c r="H148" s="81"/>
      <c r="I148" s="21"/>
      <c r="J148" s="21"/>
      <c r="K148" s="21"/>
      <c r="L148" s="21"/>
      <c r="M148" s="21"/>
      <c r="N148" s="21"/>
    </row>
    <row r="149" spans="1:14" ht="44" customHeight="1" x14ac:dyDescent="0.2">
      <c r="A149" s="54" t="s">
        <v>261</v>
      </c>
      <c r="B149" s="10">
        <v>14</v>
      </c>
      <c r="C149" s="80" t="s">
        <v>136</v>
      </c>
      <c r="D149" s="80"/>
      <c r="E149" s="80"/>
      <c r="F149" s="80"/>
      <c r="G149" s="80"/>
      <c r="H149" s="81"/>
      <c r="I149" s="21"/>
      <c r="J149" s="21"/>
      <c r="K149" s="21"/>
      <c r="L149" s="21"/>
      <c r="M149" s="21"/>
      <c r="N149" s="21"/>
    </row>
    <row r="150" spans="1:14" ht="44" customHeight="1" x14ac:dyDescent="0.2">
      <c r="A150" s="54" t="s">
        <v>262</v>
      </c>
      <c r="B150" s="10">
        <v>15</v>
      </c>
      <c r="C150" s="80" t="s">
        <v>137</v>
      </c>
      <c r="D150" s="80"/>
      <c r="E150" s="80"/>
      <c r="F150" s="80"/>
      <c r="G150" s="80"/>
      <c r="H150" s="81"/>
      <c r="I150" s="21"/>
      <c r="J150" s="21"/>
      <c r="K150" s="21"/>
      <c r="L150" s="21"/>
      <c r="M150" s="21"/>
      <c r="N150" s="21"/>
    </row>
    <row r="151" spans="1:14" ht="44" customHeight="1" x14ac:dyDescent="0.2">
      <c r="A151" s="54" t="s">
        <v>263</v>
      </c>
      <c r="B151" s="10">
        <v>16</v>
      </c>
      <c r="C151" s="80" t="s">
        <v>138</v>
      </c>
      <c r="D151" s="80"/>
      <c r="E151" s="80"/>
      <c r="F151" s="80"/>
      <c r="G151" s="80"/>
      <c r="H151" s="81"/>
      <c r="I151" s="21"/>
      <c r="J151" s="21"/>
      <c r="K151" s="21"/>
      <c r="L151" s="21"/>
      <c r="M151" s="21"/>
      <c r="N151" s="21"/>
    </row>
    <row r="152" spans="1:14" ht="44" customHeight="1" x14ac:dyDescent="0.2">
      <c r="A152" s="54" t="s">
        <v>264</v>
      </c>
      <c r="B152" s="10">
        <v>17</v>
      </c>
      <c r="C152" s="80" t="s">
        <v>139</v>
      </c>
      <c r="D152" s="80"/>
      <c r="E152" s="80"/>
      <c r="F152" s="80"/>
      <c r="G152" s="80"/>
      <c r="H152" s="81"/>
      <c r="I152" s="21"/>
      <c r="J152" s="21"/>
      <c r="K152" s="21"/>
      <c r="L152" s="21"/>
      <c r="M152" s="21"/>
      <c r="N152" s="21"/>
    </row>
    <row r="153" spans="1:14" ht="44" customHeight="1" x14ac:dyDescent="0.2">
      <c r="A153" s="54" t="s">
        <v>265</v>
      </c>
      <c r="B153" s="10">
        <v>18</v>
      </c>
      <c r="C153" s="80" t="s">
        <v>140</v>
      </c>
      <c r="D153" s="80"/>
      <c r="E153" s="80"/>
      <c r="F153" s="80"/>
      <c r="G153" s="80"/>
      <c r="H153" s="81"/>
      <c r="I153" s="21"/>
      <c r="J153" s="21"/>
      <c r="K153" s="21"/>
      <c r="L153" s="21"/>
      <c r="M153" s="21"/>
      <c r="N153" s="21"/>
    </row>
    <row r="154" spans="1:14" ht="44" customHeight="1" x14ac:dyDescent="0.2">
      <c r="A154" s="54" t="s">
        <v>266</v>
      </c>
      <c r="B154" s="10">
        <v>20</v>
      </c>
      <c r="C154" s="80" t="s">
        <v>141</v>
      </c>
      <c r="D154" s="80"/>
      <c r="E154" s="80"/>
      <c r="F154" s="80"/>
      <c r="G154" s="80"/>
      <c r="H154" s="81"/>
      <c r="I154" s="21"/>
      <c r="J154" s="21"/>
      <c r="K154" s="21"/>
      <c r="L154" s="21"/>
      <c r="M154" s="21"/>
      <c r="N154" s="21"/>
    </row>
    <row r="155" spans="1:14" ht="44" customHeight="1" x14ac:dyDescent="0.2">
      <c r="A155" s="54" t="s">
        <v>267</v>
      </c>
      <c r="B155" s="10">
        <v>21</v>
      </c>
      <c r="C155" s="80" t="s">
        <v>142</v>
      </c>
      <c r="D155" s="80"/>
      <c r="E155" s="80"/>
      <c r="F155" s="80"/>
      <c r="G155" s="80"/>
      <c r="H155" s="81"/>
      <c r="I155" s="21"/>
      <c r="J155" s="21"/>
      <c r="K155" s="21"/>
      <c r="L155" s="21"/>
      <c r="M155" s="21"/>
      <c r="N155" s="21"/>
    </row>
    <row r="156" spans="1:14" ht="32" customHeight="1" x14ac:dyDescent="0.2">
      <c r="A156" s="54" t="s">
        <v>268</v>
      </c>
      <c r="B156" s="10">
        <v>22</v>
      </c>
      <c r="C156" s="80" t="s">
        <v>143</v>
      </c>
      <c r="D156" s="80"/>
      <c r="E156" s="80"/>
      <c r="F156" s="80"/>
      <c r="G156" s="80"/>
      <c r="H156" s="81"/>
      <c r="I156" s="21"/>
      <c r="J156" s="21"/>
      <c r="K156" s="21"/>
      <c r="L156" s="21"/>
      <c r="M156" s="21"/>
      <c r="N156" s="21"/>
    </row>
    <row r="158" spans="1:14" x14ac:dyDescent="0.2">
      <c r="B158" s="4" t="s">
        <v>47</v>
      </c>
    </row>
    <row r="159" spans="1:14" x14ac:dyDescent="0.2">
      <c r="B159" s="4" t="s">
        <v>7</v>
      </c>
    </row>
    <row r="160" spans="1:14" ht="17" customHeight="1" x14ac:dyDescent="0.2">
      <c r="B160" s="82"/>
      <c r="C160" s="82"/>
      <c r="D160" s="82"/>
      <c r="E160" s="82"/>
      <c r="F160" s="82"/>
      <c r="G160" s="82"/>
      <c r="H160" s="82"/>
      <c r="I160" s="82"/>
      <c r="J160" s="82"/>
      <c r="K160" s="82"/>
      <c r="L160" s="82"/>
      <c r="M160" s="82"/>
      <c r="N160" s="82"/>
    </row>
    <row r="161" spans="1:14" ht="17" customHeight="1" x14ac:dyDescent="0.2">
      <c r="B161" s="82"/>
      <c r="C161" s="82"/>
      <c r="D161" s="82"/>
      <c r="E161" s="82"/>
      <c r="F161" s="82"/>
      <c r="G161" s="82"/>
      <c r="H161" s="82"/>
      <c r="I161" s="82"/>
      <c r="J161" s="82"/>
      <c r="K161" s="82"/>
      <c r="L161" s="82"/>
      <c r="M161" s="82"/>
      <c r="N161" s="82"/>
    </row>
    <row r="163" spans="1:14" ht="32" x14ac:dyDescent="0.2">
      <c r="B163" s="9"/>
      <c r="C163" s="79" t="s">
        <v>186</v>
      </c>
      <c r="D163" s="79"/>
      <c r="E163" s="79"/>
      <c r="F163" s="79"/>
      <c r="G163" s="79"/>
      <c r="H163" s="79"/>
      <c r="I163" s="25" t="s">
        <v>25</v>
      </c>
      <c r="J163" s="25" t="s">
        <v>26</v>
      </c>
      <c r="K163" s="25" t="s">
        <v>27</v>
      </c>
      <c r="L163" s="25" t="s">
        <v>28</v>
      </c>
      <c r="M163" s="25" t="s">
        <v>29</v>
      </c>
      <c r="N163" s="26" t="s">
        <v>1</v>
      </c>
    </row>
    <row r="164" spans="1:14" ht="32" customHeight="1" x14ac:dyDescent="0.2">
      <c r="A164" s="51">
        <v>44625</v>
      </c>
      <c r="B164" s="10">
        <v>1</v>
      </c>
      <c r="C164" s="74" t="s">
        <v>144</v>
      </c>
      <c r="D164" s="74"/>
      <c r="E164" s="74"/>
      <c r="F164" s="74"/>
      <c r="G164" s="74"/>
      <c r="H164" s="75"/>
      <c r="I164" s="21"/>
      <c r="J164" s="21"/>
      <c r="K164" s="21"/>
      <c r="L164" s="21"/>
      <c r="M164" s="21"/>
      <c r="N164" s="21"/>
    </row>
    <row r="165" spans="1:14" ht="32" customHeight="1" x14ac:dyDescent="0.2">
      <c r="A165" s="51">
        <v>44656</v>
      </c>
      <c r="B165" s="10">
        <v>2</v>
      </c>
      <c r="C165" s="74" t="s">
        <v>145</v>
      </c>
      <c r="D165" s="74"/>
      <c r="E165" s="74"/>
      <c r="F165" s="74"/>
      <c r="G165" s="74"/>
      <c r="H165" s="75"/>
      <c r="I165" s="21"/>
      <c r="J165" s="21"/>
      <c r="K165" s="21"/>
      <c r="L165" s="21"/>
      <c r="M165" s="21"/>
      <c r="N165" s="21"/>
    </row>
    <row r="166" spans="1:14" ht="32" customHeight="1" x14ac:dyDescent="0.2">
      <c r="A166" s="51">
        <v>44747</v>
      </c>
      <c r="B166" s="10">
        <v>3</v>
      </c>
      <c r="C166" s="74" t="s">
        <v>146</v>
      </c>
      <c r="D166" s="74"/>
      <c r="E166" s="74"/>
      <c r="F166" s="74"/>
      <c r="G166" s="74"/>
      <c r="H166" s="75"/>
      <c r="I166" s="21"/>
      <c r="J166" s="21"/>
      <c r="K166" s="21"/>
      <c r="L166" s="21"/>
      <c r="M166" s="21"/>
      <c r="N166" s="21"/>
    </row>
    <row r="167" spans="1:14" ht="32" customHeight="1" x14ac:dyDescent="0.2">
      <c r="A167" s="50" t="s">
        <v>269</v>
      </c>
      <c r="B167" s="10">
        <v>4</v>
      </c>
      <c r="C167" s="74" t="s">
        <v>147</v>
      </c>
      <c r="D167" s="74"/>
      <c r="E167" s="74"/>
      <c r="F167" s="74"/>
      <c r="G167" s="74"/>
      <c r="H167" s="75"/>
      <c r="I167" s="21"/>
      <c r="J167" s="21"/>
      <c r="K167" s="21"/>
      <c r="L167" s="21"/>
      <c r="M167" s="21"/>
      <c r="N167" s="21"/>
    </row>
    <row r="168" spans="1:14" ht="32" customHeight="1" x14ac:dyDescent="0.2">
      <c r="A168" s="50" t="s">
        <v>270</v>
      </c>
      <c r="B168" s="10">
        <v>5</v>
      </c>
      <c r="C168" s="74" t="s">
        <v>148</v>
      </c>
      <c r="D168" s="74"/>
      <c r="E168" s="74"/>
      <c r="F168" s="74"/>
      <c r="G168" s="74"/>
      <c r="H168" s="75"/>
      <c r="I168" s="21"/>
      <c r="J168" s="21"/>
      <c r="K168" s="21"/>
      <c r="L168" s="21"/>
      <c r="M168" s="21"/>
      <c r="N168" s="21"/>
    </row>
    <row r="169" spans="1:14" ht="32" customHeight="1" x14ac:dyDescent="0.2">
      <c r="A169" s="50" t="s">
        <v>271</v>
      </c>
      <c r="B169" s="10">
        <v>6</v>
      </c>
      <c r="C169" s="74" t="s">
        <v>149</v>
      </c>
      <c r="D169" s="74"/>
      <c r="E169" s="74"/>
      <c r="F169" s="74"/>
      <c r="G169" s="74"/>
      <c r="H169" s="75"/>
      <c r="I169" s="21"/>
      <c r="J169" s="21"/>
      <c r="K169" s="21"/>
      <c r="L169" s="21"/>
      <c r="M169" s="21"/>
      <c r="N169" s="21"/>
    </row>
    <row r="170" spans="1:14" ht="32" customHeight="1" x14ac:dyDescent="0.2">
      <c r="A170" s="50" t="s">
        <v>272</v>
      </c>
      <c r="B170" s="10">
        <v>7</v>
      </c>
      <c r="C170" s="74" t="s">
        <v>150</v>
      </c>
      <c r="D170" s="74"/>
      <c r="E170" s="74"/>
      <c r="F170" s="74"/>
      <c r="G170" s="74"/>
      <c r="H170" s="75"/>
      <c r="I170" s="21"/>
      <c r="J170" s="21"/>
      <c r="K170" s="21"/>
      <c r="L170" s="21"/>
      <c r="M170" s="21"/>
      <c r="N170" s="21"/>
    </row>
    <row r="171" spans="1:14" ht="32" customHeight="1" x14ac:dyDescent="0.2">
      <c r="A171" s="50" t="s">
        <v>273</v>
      </c>
      <c r="B171" s="10">
        <v>8</v>
      </c>
      <c r="C171" s="74" t="s">
        <v>151</v>
      </c>
      <c r="D171" s="74"/>
      <c r="E171" s="74"/>
      <c r="F171" s="74"/>
      <c r="G171" s="74"/>
      <c r="H171" s="75"/>
      <c r="I171" s="21"/>
      <c r="J171" s="21"/>
      <c r="K171" s="21"/>
      <c r="L171" s="21"/>
      <c r="M171" s="21"/>
      <c r="N171" s="21"/>
    </row>
    <row r="172" spans="1:14" ht="32" customHeight="1" x14ac:dyDescent="0.2">
      <c r="A172" s="50" t="s">
        <v>274</v>
      </c>
      <c r="B172" s="10">
        <v>9</v>
      </c>
      <c r="C172" s="74" t="s">
        <v>152</v>
      </c>
      <c r="D172" s="74"/>
      <c r="E172" s="74"/>
      <c r="F172" s="74"/>
      <c r="G172" s="74"/>
      <c r="H172" s="75"/>
      <c r="I172" s="21"/>
      <c r="J172" s="21"/>
      <c r="K172" s="21"/>
      <c r="L172" s="21"/>
      <c r="M172" s="21"/>
      <c r="N172" s="21"/>
    </row>
    <row r="173" spans="1:14" ht="32" customHeight="1" x14ac:dyDescent="0.2">
      <c r="A173" s="50" t="s">
        <v>275</v>
      </c>
      <c r="B173" s="10">
        <v>10</v>
      </c>
      <c r="C173" s="74" t="s">
        <v>153</v>
      </c>
      <c r="D173" s="74"/>
      <c r="E173" s="74"/>
      <c r="F173" s="74"/>
      <c r="G173" s="74"/>
      <c r="H173" s="75"/>
      <c r="I173" s="21"/>
      <c r="J173" s="21"/>
      <c r="K173" s="21"/>
      <c r="L173" s="21"/>
      <c r="M173" s="21"/>
      <c r="N173" s="21"/>
    </row>
    <row r="174" spans="1:14" ht="32" customHeight="1" x14ac:dyDescent="0.2">
      <c r="A174" s="50" t="s">
        <v>276</v>
      </c>
      <c r="B174" s="10">
        <v>11</v>
      </c>
      <c r="C174" s="74" t="s">
        <v>154</v>
      </c>
      <c r="D174" s="74"/>
      <c r="E174" s="74"/>
      <c r="F174" s="74"/>
      <c r="G174" s="74"/>
      <c r="H174" s="75"/>
      <c r="I174" s="21"/>
      <c r="J174" s="21"/>
      <c r="K174" s="21"/>
      <c r="L174" s="21"/>
      <c r="M174" s="21"/>
      <c r="N174" s="21"/>
    </row>
    <row r="175" spans="1:14" ht="32" customHeight="1" x14ac:dyDescent="0.2">
      <c r="A175" s="50" t="s">
        <v>277</v>
      </c>
      <c r="B175" s="10">
        <v>12</v>
      </c>
      <c r="C175" s="74" t="s">
        <v>155</v>
      </c>
      <c r="D175" s="74"/>
      <c r="E175" s="74"/>
      <c r="F175" s="74"/>
      <c r="G175" s="74"/>
      <c r="H175" s="75"/>
      <c r="I175" s="21"/>
      <c r="J175" s="21"/>
      <c r="K175" s="21"/>
      <c r="L175" s="21"/>
      <c r="M175" s="21"/>
      <c r="N175" s="21"/>
    </row>
    <row r="176" spans="1:14" ht="32" customHeight="1" x14ac:dyDescent="0.2">
      <c r="A176" s="50" t="s">
        <v>278</v>
      </c>
      <c r="B176" s="10">
        <v>13</v>
      </c>
      <c r="C176" s="74" t="s">
        <v>156</v>
      </c>
      <c r="D176" s="74"/>
      <c r="E176" s="74"/>
      <c r="F176" s="74"/>
      <c r="G176" s="74"/>
      <c r="H176" s="75"/>
      <c r="I176" s="21"/>
      <c r="J176" s="21"/>
      <c r="K176" s="21"/>
      <c r="L176" s="21"/>
      <c r="M176" s="21"/>
      <c r="N176" s="21"/>
    </row>
    <row r="178" spans="1:14" x14ac:dyDescent="0.2">
      <c r="B178" s="4" t="s">
        <v>49</v>
      </c>
    </row>
    <row r="179" spans="1:14" x14ac:dyDescent="0.2">
      <c r="B179" s="4" t="s">
        <v>7</v>
      </c>
    </row>
    <row r="180" spans="1:14" x14ac:dyDescent="0.2">
      <c r="B180" s="82"/>
      <c r="C180" s="82"/>
      <c r="D180" s="82"/>
      <c r="E180" s="82"/>
      <c r="F180" s="82"/>
      <c r="G180" s="82"/>
      <c r="H180" s="82"/>
      <c r="I180" s="82"/>
      <c r="J180" s="82"/>
      <c r="K180" s="82"/>
      <c r="L180" s="82"/>
      <c r="M180" s="82"/>
      <c r="N180" s="82"/>
    </row>
    <row r="181" spans="1:14" x14ac:dyDescent="0.2">
      <c r="B181" s="82"/>
      <c r="C181" s="82"/>
      <c r="D181" s="82"/>
      <c r="E181" s="82"/>
      <c r="F181" s="82"/>
      <c r="G181" s="82"/>
      <c r="H181" s="82"/>
      <c r="I181" s="82"/>
      <c r="J181" s="82"/>
      <c r="K181" s="82"/>
      <c r="L181" s="82"/>
      <c r="M181" s="82"/>
      <c r="N181" s="82"/>
    </row>
    <row r="182" spans="1:14" x14ac:dyDescent="0.2">
      <c r="B182" s="4"/>
    </row>
    <row r="183" spans="1:14" ht="32" x14ac:dyDescent="0.2">
      <c r="B183" s="9"/>
      <c r="C183" s="79" t="s">
        <v>187</v>
      </c>
      <c r="D183" s="79"/>
      <c r="E183" s="79"/>
      <c r="F183" s="79"/>
      <c r="G183" s="79"/>
      <c r="H183" s="79"/>
      <c r="I183" s="25" t="s">
        <v>25</v>
      </c>
      <c r="J183" s="25" t="s">
        <v>26</v>
      </c>
      <c r="K183" s="25" t="s">
        <v>27</v>
      </c>
      <c r="L183" s="25" t="s">
        <v>28</v>
      </c>
      <c r="M183" s="25" t="s">
        <v>29</v>
      </c>
      <c r="N183" s="26" t="s">
        <v>1</v>
      </c>
    </row>
    <row r="184" spans="1:14" ht="33" customHeight="1" x14ac:dyDescent="0.2">
      <c r="A184" s="55">
        <v>44657</v>
      </c>
      <c r="B184" s="10">
        <v>1</v>
      </c>
      <c r="C184" s="80" t="s">
        <v>157</v>
      </c>
      <c r="D184" s="80"/>
      <c r="E184" s="80"/>
      <c r="F184" s="80"/>
      <c r="G184" s="80"/>
      <c r="H184" s="81"/>
      <c r="I184" s="21"/>
      <c r="J184" s="21"/>
      <c r="K184" s="21"/>
      <c r="L184" s="21"/>
      <c r="M184" s="21"/>
      <c r="N184" s="21"/>
    </row>
    <row r="185" spans="1:14" ht="33" customHeight="1" x14ac:dyDescent="0.2">
      <c r="A185" s="55">
        <v>44718</v>
      </c>
      <c r="B185" s="10">
        <v>2</v>
      </c>
      <c r="C185" s="80" t="s">
        <v>158</v>
      </c>
      <c r="D185" s="80"/>
      <c r="E185" s="80"/>
      <c r="F185" s="80"/>
      <c r="G185" s="80"/>
      <c r="H185" s="81"/>
      <c r="I185" s="21"/>
      <c r="J185" s="21"/>
      <c r="K185" s="21"/>
      <c r="L185" s="21"/>
      <c r="M185" s="21"/>
      <c r="N185" s="21"/>
    </row>
    <row r="186" spans="1:14" ht="33" customHeight="1" x14ac:dyDescent="0.2">
      <c r="A186" s="55">
        <v>44779</v>
      </c>
      <c r="B186" s="10">
        <v>3</v>
      </c>
      <c r="C186" s="80" t="s">
        <v>159</v>
      </c>
      <c r="D186" s="80"/>
      <c r="E186" s="80"/>
      <c r="F186" s="80"/>
      <c r="G186" s="80"/>
      <c r="H186" s="81"/>
      <c r="I186" s="21"/>
      <c r="J186" s="21"/>
      <c r="K186" s="21"/>
      <c r="L186" s="21"/>
      <c r="M186" s="21"/>
      <c r="N186" s="21"/>
    </row>
    <row r="187" spans="1:14" ht="33" customHeight="1" x14ac:dyDescent="0.2">
      <c r="A187" s="55">
        <v>44901</v>
      </c>
      <c r="B187" s="10">
        <v>4</v>
      </c>
      <c r="C187" s="80" t="s">
        <v>279</v>
      </c>
      <c r="D187" s="80"/>
      <c r="E187" s="80"/>
      <c r="F187" s="80"/>
      <c r="G187" s="80"/>
      <c r="H187" s="81"/>
      <c r="I187" s="21"/>
      <c r="J187" s="21"/>
      <c r="K187" s="21"/>
      <c r="L187" s="21"/>
      <c r="M187" s="21"/>
      <c r="N187" s="21"/>
    </row>
    <row r="188" spans="1:14" ht="33" customHeight="1" x14ac:dyDescent="0.2">
      <c r="A188" s="55">
        <v>44871</v>
      </c>
      <c r="B188" s="10">
        <v>5</v>
      </c>
      <c r="C188" s="80" t="s">
        <v>160</v>
      </c>
      <c r="D188" s="80"/>
      <c r="E188" s="80"/>
      <c r="F188" s="80"/>
      <c r="G188" s="80"/>
      <c r="H188" s="81"/>
      <c r="I188" s="21"/>
      <c r="J188" s="21"/>
      <c r="K188" s="21"/>
      <c r="L188" s="21"/>
      <c r="M188" s="21"/>
      <c r="N188" s="21"/>
    </row>
    <row r="189" spans="1:14" ht="33" customHeight="1" x14ac:dyDescent="0.2">
      <c r="A189" s="56" t="s">
        <v>281</v>
      </c>
      <c r="B189" s="10">
        <v>6</v>
      </c>
      <c r="C189" s="80" t="s">
        <v>280</v>
      </c>
      <c r="D189" s="80"/>
      <c r="E189" s="80"/>
      <c r="F189" s="80"/>
      <c r="G189" s="80"/>
      <c r="H189" s="81"/>
      <c r="I189" s="21"/>
      <c r="J189" s="21"/>
      <c r="K189" s="21"/>
      <c r="L189" s="21"/>
      <c r="M189" s="21"/>
      <c r="N189" s="21"/>
    </row>
    <row r="190" spans="1:14" ht="33" customHeight="1" x14ac:dyDescent="0.2">
      <c r="A190" s="56" t="s">
        <v>282</v>
      </c>
      <c r="B190" s="10">
        <v>7</v>
      </c>
      <c r="C190" s="80" t="s">
        <v>161</v>
      </c>
      <c r="D190" s="80"/>
      <c r="E190" s="80"/>
      <c r="F190" s="80"/>
      <c r="G190" s="80"/>
      <c r="H190" s="81"/>
      <c r="I190" s="21"/>
      <c r="J190" s="21"/>
      <c r="K190" s="21"/>
      <c r="L190" s="21"/>
      <c r="M190" s="21"/>
      <c r="N190" s="21"/>
    </row>
    <row r="191" spans="1:14" ht="33" customHeight="1" x14ac:dyDescent="0.2">
      <c r="A191" s="56" t="s">
        <v>283</v>
      </c>
      <c r="B191" s="10">
        <v>8</v>
      </c>
      <c r="C191" s="80" t="s">
        <v>162</v>
      </c>
      <c r="D191" s="80"/>
      <c r="E191" s="80"/>
      <c r="F191" s="80"/>
      <c r="G191" s="80"/>
      <c r="H191" s="81"/>
      <c r="I191" s="21"/>
      <c r="J191" s="21"/>
      <c r="K191" s="21"/>
      <c r="L191" s="21"/>
      <c r="M191" s="21"/>
      <c r="N191" s="21"/>
    </row>
    <row r="192" spans="1:14" ht="33" customHeight="1" x14ac:dyDescent="0.2">
      <c r="A192" s="56" t="s">
        <v>284</v>
      </c>
      <c r="B192" s="10">
        <v>9</v>
      </c>
      <c r="C192" s="80" t="s">
        <v>163</v>
      </c>
      <c r="D192" s="80"/>
      <c r="E192" s="80"/>
      <c r="F192" s="80"/>
      <c r="G192" s="80"/>
      <c r="H192" s="81"/>
      <c r="I192" s="21"/>
      <c r="J192" s="21"/>
      <c r="K192" s="21"/>
      <c r="L192" s="21"/>
      <c r="M192" s="21"/>
      <c r="N192" s="21"/>
    </row>
    <row r="193" spans="1:14" ht="33" customHeight="1" x14ac:dyDescent="0.2">
      <c r="A193" s="56" t="s">
        <v>285</v>
      </c>
      <c r="B193" s="10">
        <v>10</v>
      </c>
      <c r="C193" s="80" t="s">
        <v>164</v>
      </c>
      <c r="D193" s="80"/>
      <c r="E193" s="80"/>
      <c r="F193" s="80"/>
      <c r="G193" s="80"/>
      <c r="H193" s="81"/>
      <c r="I193" s="21"/>
      <c r="J193" s="21"/>
      <c r="K193" s="21"/>
      <c r="L193" s="21"/>
      <c r="M193" s="21"/>
      <c r="N193" s="21"/>
    </row>
    <row r="194" spans="1:14" ht="42" customHeight="1" x14ac:dyDescent="0.2">
      <c r="A194" s="56" t="s">
        <v>286</v>
      </c>
      <c r="B194" s="10">
        <v>11</v>
      </c>
      <c r="C194" s="80" t="s">
        <v>165</v>
      </c>
      <c r="D194" s="80"/>
      <c r="E194" s="80"/>
      <c r="F194" s="80"/>
      <c r="G194" s="80"/>
      <c r="H194" s="81"/>
      <c r="I194" s="21"/>
      <c r="J194" s="21"/>
      <c r="K194" s="21"/>
      <c r="L194" s="21"/>
      <c r="M194" s="21"/>
      <c r="N194" s="21"/>
    </row>
    <row r="195" spans="1:14" ht="33" customHeight="1" x14ac:dyDescent="0.2">
      <c r="A195" s="56" t="s">
        <v>287</v>
      </c>
      <c r="B195" s="10">
        <v>12</v>
      </c>
      <c r="C195" s="80" t="s">
        <v>166</v>
      </c>
      <c r="D195" s="80"/>
      <c r="E195" s="80"/>
      <c r="F195" s="80"/>
      <c r="G195" s="80"/>
      <c r="H195" s="81"/>
      <c r="I195" s="21"/>
      <c r="J195" s="21"/>
      <c r="K195" s="21"/>
      <c r="L195" s="21"/>
      <c r="M195" s="21"/>
      <c r="N195" s="21"/>
    </row>
    <row r="196" spans="1:14" ht="50" customHeight="1" x14ac:dyDescent="0.2">
      <c r="A196" s="56" t="s">
        <v>288</v>
      </c>
      <c r="B196" s="10">
        <v>13</v>
      </c>
      <c r="C196" s="80" t="s">
        <v>167</v>
      </c>
      <c r="D196" s="80"/>
      <c r="E196" s="80"/>
      <c r="F196" s="80"/>
      <c r="G196" s="80"/>
      <c r="H196" s="81"/>
      <c r="I196" s="21"/>
      <c r="J196" s="21"/>
      <c r="K196" s="21"/>
      <c r="L196" s="21"/>
      <c r="M196" s="21"/>
      <c r="N196" s="21"/>
    </row>
    <row r="197" spans="1:14" x14ac:dyDescent="0.2">
      <c r="B197" s="4"/>
    </row>
    <row r="198" spans="1:14" x14ac:dyDescent="0.2">
      <c r="B198" s="4" t="s">
        <v>51</v>
      </c>
    </row>
    <row r="199" spans="1:14" x14ac:dyDescent="0.2">
      <c r="B199" s="4" t="s">
        <v>7</v>
      </c>
    </row>
    <row r="200" spans="1:14" x14ac:dyDescent="0.2">
      <c r="B200" s="82"/>
      <c r="C200" s="82"/>
      <c r="D200" s="82"/>
      <c r="E200" s="82"/>
      <c r="F200" s="82"/>
      <c r="G200" s="82"/>
      <c r="H200" s="82"/>
      <c r="I200" s="82"/>
      <c r="J200" s="82"/>
      <c r="K200" s="82"/>
      <c r="L200" s="82"/>
      <c r="M200" s="82"/>
      <c r="N200" s="82"/>
    </row>
    <row r="201" spans="1:14" x14ac:dyDescent="0.2">
      <c r="B201" s="82"/>
      <c r="C201" s="82"/>
      <c r="D201" s="82"/>
      <c r="E201" s="82"/>
      <c r="F201" s="82"/>
      <c r="G201" s="82"/>
      <c r="H201" s="82"/>
      <c r="I201" s="82"/>
      <c r="J201" s="82"/>
      <c r="K201" s="82"/>
      <c r="L201" s="82"/>
      <c r="M201" s="82"/>
      <c r="N201" s="82"/>
    </row>
    <row r="202" spans="1:14" x14ac:dyDescent="0.2">
      <c r="B202" s="4"/>
    </row>
    <row r="203" spans="1:14" ht="32" x14ac:dyDescent="0.2">
      <c r="B203" s="9"/>
      <c r="C203" s="79" t="s">
        <v>188</v>
      </c>
      <c r="D203" s="79"/>
      <c r="E203" s="79"/>
      <c r="F203" s="79"/>
      <c r="G203" s="79"/>
      <c r="H203" s="79"/>
      <c r="I203" s="25" t="s">
        <v>25</v>
      </c>
      <c r="J203" s="25" t="s">
        <v>26</v>
      </c>
      <c r="K203" s="25" t="s">
        <v>27</v>
      </c>
      <c r="L203" s="25" t="s">
        <v>28</v>
      </c>
      <c r="M203" s="25" t="s">
        <v>29</v>
      </c>
      <c r="N203" s="26" t="s">
        <v>1</v>
      </c>
    </row>
    <row r="204" spans="1:14" ht="32" customHeight="1" x14ac:dyDescent="0.2">
      <c r="A204" s="57">
        <v>44688</v>
      </c>
      <c r="B204" s="10">
        <v>5</v>
      </c>
      <c r="C204" s="80" t="s">
        <v>168</v>
      </c>
      <c r="D204" s="80"/>
      <c r="E204" s="80"/>
      <c r="F204" s="80"/>
      <c r="G204" s="80"/>
      <c r="H204" s="81"/>
      <c r="I204" s="21"/>
      <c r="J204" s="21"/>
      <c r="K204" s="21"/>
      <c r="L204" s="21"/>
      <c r="M204" s="21"/>
      <c r="N204" s="21"/>
    </row>
    <row r="205" spans="1:14" ht="32" customHeight="1" x14ac:dyDescent="0.2">
      <c r="A205" s="57">
        <v>44719</v>
      </c>
      <c r="B205" s="10">
        <v>6</v>
      </c>
      <c r="C205" s="80" t="s">
        <v>169</v>
      </c>
      <c r="D205" s="80"/>
      <c r="E205" s="80"/>
      <c r="F205" s="80"/>
      <c r="G205" s="80"/>
      <c r="H205" s="81"/>
      <c r="I205" s="21"/>
      <c r="J205" s="21"/>
      <c r="K205" s="21"/>
      <c r="L205" s="21"/>
      <c r="M205" s="21"/>
      <c r="N205" s="21"/>
    </row>
    <row r="206" spans="1:14" ht="32" customHeight="1" x14ac:dyDescent="0.2">
      <c r="A206" s="57">
        <v>44749</v>
      </c>
      <c r="B206" s="10">
        <v>7</v>
      </c>
      <c r="C206" s="80" t="s">
        <v>170</v>
      </c>
      <c r="D206" s="80"/>
      <c r="E206" s="80"/>
      <c r="F206" s="80"/>
      <c r="G206" s="80"/>
      <c r="H206" s="81"/>
      <c r="I206" s="21"/>
      <c r="J206" s="21"/>
      <c r="K206" s="21"/>
      <c r="L206" s="21"/>
      <c r="M206" s="21"/>
      <c r="N206" s="21"/>
    </row>
    <row r="207" spans="1:14" ht="32" customHeight="1" x14ac:dyDescent="0.2">
      <c r="A207" s="57">
        <v>44780</v>
      </c>
      <c r="B207" s="10">
        <v>8</v>
      </c>
      <c r="C207" s="80" t="s">
        <v>171</v>
      </c>
      <c r="D207" s="80"/>
      <c r="E207" s="80"/>
      <c r="F207" s="80"/>
      <c r="G207" s="80"/>
      <c r="H207" s="81"/>
      <c r="I207" s="21"/>
      <c r="J207" s="21"/>
      <c r="K207" s="21"/>
      <c r="L207" s="21"/>
      <c r="M207" s="21"/>
      <c r="N207" s="21"/>
    </row>
    <row r="208" spans="1:14" ht="44" customHeight="1" x14ac:dyDescent="0.2">
      <c r="A208" s="57">
        <v>44841</v>
      </c>
      <c r="B208" s="10">
        <v>9</v>
      </c>
      <c r="C208" s="80" t="s">
        <v>172</v>
      </c>
      <c r="D208" s="80"/>
      <c r="E208" s="80"/>
      <c r="F208" s="80"/>
      <c r="G208" s="80"/>
      <c r="H208" s="81"/>
      <c r="I208" s="21"/>
      <c r="J208" s="21"/>
      <c r="K208" s="21"/>
      <c r="L208" s="21"/>
      <c r="M208" s="21"/>
      <c r="N208" s="21"/>
    </row>
    <row r="209" spans="1:14" ht="32" customHeight="1" x14ac:dyDescent="0.2">
      <c r="A209" s="57">
        <v>44872</v>
      </c>
      <c r="B209" s="10">
        <v>10</v>
      </c>
      <c r="C209" s="80" t="s">
        <v>173</v>
      </c>
      <c r="D209" s="80"/>
      <c r="E209" s="80"/>
      <c r="F209" s="80"/>
      <c r="G209" s="80"/>
      <c r="H209" s="81"/>
      <c r="I209" s="21"/>
      <c r="J209" s="21"/>
      <c r="K209" s="21"/>
      <c r="L209" s="21"/>
      <c r="M209" s="21"/>
      <c r="N209" s="21"/>
    </row>
    <row r="210" spans="1:14" ht="32" customHeight="1" x14ac:dyDescent="0.2">
      <c r="A210" s="57">
        <v>44902</v>
      </c>
      <c r="B210" s="10">
        <v>11</v>
      </c>
      <c r="C210" s="80" t="s">
        <v>174</v>
      </c>
      <c r="D210" s="80"/>
      <c r="E210" s="80"/>
      <c r="F210" s="80"/>
      <c r="G210" s="80"/>
      <c r="H210" s="81"/>
      <c r="I210" s="21"/>
      <c r="J210" s="21"/>
      <c r="K210" s="21"/>
      <c r="L210" s="21"/>
      <c r="M210" s="21"/>
      <c r="N210" s="21"/>
    </row>
    <row r="211" spans="1:14" ht="32" customHeight="1" x14ac:dyDescent="0.2">
      <c r="A211" s="58" t="s">
        <v>289</v>
      </c>
      <c r="B211" s="10">
        <v>12</v>
      </c>
      <c r="C211" s="80" t="s">
        <v>175</v>
      </c>
      <c r="D211" s="80"/>
      <c r="E211" s="80"/>
      <c r="F211" s="80"/>
      <c r="G211" s="80"/>
      <c r="H211" s="81"/>
      <c r="I211" s="21"/>
      <c r="J211" s="21"/>
      <c r="K211" s="21"/>
      <c r="L211" s="21"/>
      <c r="M211" s="21"/>
      <c r="N211" s="21"/>
    </row>
    <row r="212" spans="1:14" ht="32" customHeight="1" x14ac:dyDescent="0.2">
      <c r="A212" s="58" t="s">
        <v>290</v>
      </c>
      <c r="B212" s="10">
        <v>13</v>
      </c>
      <c r="C212" s="80" t="s">
        <v>176</v>
      </c>
      <c r="D212" s="80"/>
      <c r="E212" s="80"/>
      <c r="F212" s="80"/>
      <c r="G212" s="80"/>
      <c r="H212" s="81"/>
      <c r="I212" s="21"/>
      <c r="J212" s="21"/>
      <c r="K212" s="21"/>
      <c r="L212" s="21"/>
      <c r="M212" s="21"/>
      <c r="N212" s="21"/>
    </row>
    <row r="213" spans="1:14" x14ac:dyDescent="0.2">
      <c r="A213" s="58" t="s">
        <v>291</v>
      </c>
      <c r="B213" s="10">
        <v>14</v>
      </c>
      <c r="C213" s="77" t="s">
        <v>177</v>
      </c>
      <c r="D213" s="77"/>
      <c r="E213" s="77"/>
      <c r="F213" s="77"/>
      <c r="G213" s="77"/>
      <c r="H213" s="77"/>
      <c r="I213" s="21"/>
      <c r="J213" s="21"/>
      <c r="K213" s="21"/>
      <c r="L213" s="21"/>
      <c r="M213" s="21"/>
      <c r="N213" s="21"/>
    </row>
    <row r="214" spans="1:14" x14ac:dyDescent="0.2">
      <c r="B214" s="4"/>
    </row>
    <row r="215" spans="1:14" x14ac:dyDescent="0.2">
      <c r="B215" s="4" t="s">
        <v>53</v>
      </c>
    </row>
    <row r="216" spans="1:14" x14ac:dyDescent="0.2">
      <c r="B216" s="4" t="s">
        <v>7</v>
      </c>
    </row>
    <row r="217" spans="1:14" x14ac:dyDescent="0.2">
      <c r="B217" s="82"/>
      <c r="C217" s="82"/>
      <c r="D217" s="82"/>
      <c r="E217" s="82"/>
      <c r="F217" s="82"/>
      <c r="G217" s="82"/>
      <c r="H217" s="82"/>
      <c r="I217" s="82"/>
      <c r="J217" s="82"/>
      <c r="K217" s="82"/>
      <c r="L217" s="82"/>
      <c r="M217" s="82"/>
      <c r="N217" s="82"/>
    </row>
    <row r="218" spans="1:14" x14ac:dyDescent="0.2">
      <c r="B218" s="82"/>
      <c r="C218" s="82"/>
      <c r="D218" s="82"/>
      <c r="E218" s="82"/>
      <c r="F218" s="82"/>
      <c r="G218" s="82"/>
      <c r="H218" s="82"/>
      <c r="I218" s="82"/>
      <c r="J218" s="82"/>
      <c r="K218" s="82"/>
      <c r="L218" s="82"/>
      <c r="M218" s="82"/>
      <c r="N218" s="82"/>
    </row>
    <row r="219" spans="1:14" x14ac:dyDescent="0.2">
      <c r="B219" s="1" t="s">
        <v>37</v>
      </c>
    </row>
    <row r="220" spans="1:14" x14ac:dyDescent="0.2">
      <c r="B220" s="83"/>
      <c r="C220" s="83"/>
      <c r="D220" s="83"/>
      <c r="E220" s="83"/>
      <c r="F220" s="83"/>
      <c r="G220" s="83"/>
      <c r="H220" s="83"/>
      <c r="I220" s="83"/>
      <c r="J220" s="83"/>
      <c r="K220" s="83"/>
      <c r="L220" s="83"/>
      <c r="M220" s="83"/>
      <c r="N220" s="83"/>
    </row>
    <row r="221" spans="1:14" x14ac:dyDescent="0.2">
      <c r="B221" s="83"/>
      <c r="C221" s="83"/>
      <c r="D221" s="83"/>
      <c r="E221" s="83"/>
      <c r="F221" s="83"/>
      <c r="G221" s="83"/>
      <c r="H221" s="83"/>
      <c r="I221" s="83"/>
      <c r="J221" s="83"/>
      <c r="K221" s="83"/>
      <c r="L221" s="83"/>
      <c r="M221" s="83"/>
      <c r="N221" s="83"/>
    </row>
    <row r="222" spans="1:14" ht="19" x14ac:dyDescent="0.25">
      <c r="B222" s="39" t="s">
        <v>189</v>
      </c>
    </row>
  </sheetData>
  <mergeCells count="157">
    <mergeCell ref="C188:H188"/>
    <mergeCell ref="C154:H154"/>
    <mergeCell ref="C155:H155"/>
    <mergeCell ref="C170:H170"/>
    <mergeCell ref="C171:H171"/>
    <mergeCell ref="C211:H211"/>
    <mergeCell ref="C212:H212"/>
    <mergeCell ref="C194:H194"/>
    <mergeCell ref="C195:H195"/>
    <mergeCell ref="C208:H208"/>
    <mergeCell ref="C209:H209"/>
    <mergeCell ref="C210:H210"/>
    <mergeCell ref="C189:H189"/>
    <mergeCell ref="C190:H190"/>
    <mergeCell ref="C191:H191"/>
    <mergeCell ref="C192:H192"/>
    <mergeCell ref="C193:H193"/>
    <mergeCell ref="B200:N201"/>
    <mergeCell ref="C166:H166"/>
    <mergeCell ref="C163:H163"/>
    <mergeCell ref="B160:N161"/>
    <mergeCell ref="B180:N181"/>
    <mergeCell ref="C176:H176"/>
    <mergeCell ref="C207:H207"/>
    <mergeCell ref="C153:H153"/>
    <mergeCell ref="C168:H168"/>
    <mergeCell ref="C173:H173"/>
    <mergeCell ref="C174:H174"/>
    <mergeCell ref="E15:G15"/>
    <mergeCell ref="K11:N11"/>
    <mergeCell ref="K12:N12"/>
    <mergeCell ref="C175:H175"/>
    <mergeCell ref="C105:H105"/>
    <mergeCell ref="C106:H106"/>
    <mergeCell ref="C124:H124"/>
    <mergeCell ref="C125:H125"/>
    <mergeCell ref="C126:H126"/>
    <mergeCell ref="C127:H127"/>
    <mergeCell ref="C119:H119"/>
    <mergeCell ref="C120:H120"/>
    <mergeCell ref="C121:H121"/>
    <mergeCell ref="C122:H122"/>
    <mergeCell ref="C123:H123"/>
    <mergeCell ref="C107:H107"/>
    <mergeCell ref="C167:H167"/>
    <mergeCell ref="C54:H54"/>
    <mergeCell ref="C71:H71"/>
    <mergeCell ref="C70:H70"/>
    <mergeCell ref="C46:H46"/>
    <mergeCell ref="C47:H47"/>
    <mergeCell ref="C48:H48"/>
    <mergeCell ref="C49:H49"/>
    <mergeCell ref="C117:H117"/>
    <mergeCell ref="C118:H118"/>
    <mergeCell ref="C144:H144"/>
    <mergeCell ref="C141:H141"/>
    <mergeCell ref="C142:H142"/>
    <mergeCell ref="C58:H58"/>
    <mergeCell ref="C68:H68"/>
    <mergeCell ref="C67:H67"/>
    <mergeCell ref="C73:H73"/>
    <mergeCell ref="C72:H72"/>
    <mergeCell ref="C55:H55"/>
    <mergeCell ref="C56:H56"/>
    <mergeCell ref="C57:H57"/>
    <mergeCell ref="C80:H80"/>
    <mergeCell ref="C104:H104"/>
    <mergeCell ref="C92:H92"/>
    <mergeCell ref="C93:H93"/>
    <mergeCell ref="B97:N98"/>
    <mergeCell ref="C88:H88"/>
    <mergeCell ref="C89:H89"/>
    <mergeCell ref="C90:H90"/>
    <mergeCell ref="C91:H91"/>
    <mergeCell ref="C87:H87"/>
    <mergeCell ref="C75:H75"/>
    <mergeCell ref="C114:H114"/>
    <mergeCell ref="C115:H115"/>
    <mergeCell ref="C116:H116"/>
    <mergeCell ref="C108:H108"/>
    <mergeCell ref="C109:H109"/>
    <mergeCell ref="C110:H110"/>
    <mergeCell ref="C111:H111"/>
    <mergeCell ref="C112:H112"/>
    <mergeCell ref="C113:H113"/>
    <mergeCell ref="B220:N221"/>
    <mergeCell ref="C136:H136"/>
    <mergeCell ref="C137:H137"/>
    <mergeCell ref="C138:H138"/>
    <mergeCell ref="C139:H139"/>
    <mergeCell ref="C143:H143"/>
    <mergeCell ref="C169:H169"/>
    <mergeCell ref="C165:H165"/>
    <mergeCell ref="C183:H183"/>
    <mergeCell ref="C203:H203"/>
    <mergeCell ref="C205:H205"/>
    <mergeCell ref="C187:H187"/>
    <mergeCell ref="C164:H164"/>
    <mergeCell ref="C184:H184"/>
    <mergeCell ref="C206:H206"/>
    <mergeCell ref="C145:H145"/>
    <mergeCell ref="C146:H146"/>
    <mergeCell ref="C147:H147"/>
    <mergeCell ref="C148:H148"/>
    <mergeCell ref="C149:H149"/>
    <mergeCell ref="C140:H140"/>
    <mergeCell ref="C156:H156"/>
    <mergeCell ref="C172:H172"/>
    <mergeCell ref="C185:H185"/>
    <mergeCell ref="C196:H196"/>
    <mergeCell ref="C213:H213"/>
    <mergeCell ref="C186:H186"/>
    <mergeCell ref="B217:N218"/>
    <mergeCell ref="B62:N63"/>
    <mergeCell ref="B84:N85"/>
    <mergeCell ref="B132:N133"/>
    <mergeCell ref="C135:H135"/>
    <mergeCell ref="C100:H100"/>
    <mergeCell ref="C102:H102"/>
    <mergeCell ref="C103:H103"/>
    <mergeCell ref="C128:H128"/>
    <mergeCell ref="C77:H77"/>
    <mergeCell ref="C76:H76"/>
    <mergeCell ref="C65:H65"/>
    <mergeCell ref="C66:H66"/>
    <mergeCell ref="C74:H74"/>
    <mergeCell ref="C69:H69"/>
    <mergeCell ref="C79:H79"/>
    <mergeCell ref="C204:H204"/>
    <mergeCell ref="C150:H150"/>
    <mergeCell ref="C151:H151"/>
    <mergeCell ref="C152:H152"/>
    <mergeCell ref="C78:H78"/>
    <mergeCell ref="C1:N1"/>
    <mergeCell ref="C50:H50"/>
    <mergeCell ref="C51:H51"/>
    <mergeCell ref="C52:H52"/>
    <mergeCell ref="C53:H53"/>
    <mergeCell ref="E11:G11"/>
    <mergeCell ref="E12:G12"/>
    <mergeCell ref="E13:G13"/>
    <mergeCell ref="C37:H37"/>
    <mergeCell ref="C38:H38"/>
    <mergeCell ref="C39:H39"/>
    <mergeCell ref="C32:H32"/>
    <mergeCell ref="C33:H33"/>
    <mergeCell ref="C34:H34"/>
    <mergeCell ref="C35:H35"/>
    <mergeCell ref="E14:G14"/>
    <mergeCell ref="C31:H31"/>
    <mergeCell ref="C36:H36"/>
    <mergeCell ref="C40:H40"/>
    <mergeCell ref="C41:H41"/>
    <mergeCell ref="C42:H42"/>
    <mergeCell ref="C43:H43"/>
    <mergeCell ref="C44:H44"/>
    <mergeCell ref="C45:H45"/>
  </mergeCells>
  <dataValidations count="4">
    <dataValidation allowBlank="1" showInputMessage="1" showErrorMessage="1" promptTitle="Vērtētājs" prompt="Ierakstiet savu - vērtētāja vārdu un uzvārdu!" sqref="E13" xr:uid="{DE52B33F-0F57-854D-82D2-5769A82B8650}"/>
    <dataValidation allowBlank="1" showInputMessage="1" showErrorMessage="1" promptTitle="Amats" prompt="Ierakstiet vērtējamās personas amata nosaukumu!" sqref="E12:G12" xr:uid="{E54154E9-C39C-DE4E-AC08-4DDC386A3D38}"/>
    <dataValidation allowBlank="1" showInputMessage="1" showErrorMessage="1" promptTitle="Vērtēšanas periods" prompt="Norādiet, par kādu periodu veicat vērtēšanu._x000a_Piemēram: 01/2023 - 12/2023" sqref="K11:N11" xr:uid="{A356FB7C-CAB3-BF41-B26A-ABB1F9C82CAA}"/>
    <dataValidation allowBlank="1" showInputMessage="1" showErrorMessage="1" promptTitle="Vērtējamā persona" prompt="Ierakstiet vērtējamās personas Vārdu un Uzvārdu!_x000a__x000a_" sqref="E11:G11" xr:uid="{6BCA9E6E-AC5C-6A45-9C9A-5897F5FC846A}"/>
  </dataValidations>
  <pageMargins left="0.40277777777777779" right="0.54166666666666663" top="0.75" bottom="0.58333333333333337" header="0.3" footer="0.3"/>
  <pageSetup paperSize="9" orientation="landscape" horizontalDpi="0" verticalDpi="0"/>
  <headerFooter>
    <oddHeader xml:space="preserve">&amp;C&amp;"Calibri (Body),Regular"&amp;10&amp;D
</oddHeader>
    <oddFooter>&amp;C&amp;P no &amp;N</oddFooter>
  </headerFooter>
  <drawing r:id="rId1"/>
  <extLst>
    <ext xmlns:x14="http://schemas.microsoft.com/office/spreadsheetml/2009/9/main" uri="{CCE6A557-97BC-4b89-ADB6-D9C93CAAB3DF}">
      <x14:dataValidations xmlns:xm="http://schemas.microsoft.com/office/excel/2006/main" count="1">
        <x14:dataValidation type="list" allowBlank="1" showInputMessage="1" errorTitle="Neatbilstošs ieraksts" error="Lūdzu izvēlieties vienu lomu no saraksta" promptTitle="Saistība ar vērtējamo personu" prompt="Atzīmējiet no saraksta piemērotāko variantu - Jūsu lomu attiecībā pret vērtējamo personu!_x000a__x000a_Ja izvēlaties variantu &quot;cits&quot;, apakšā pierakstiet sev atbilstošo variantu." xr:uid="{304E04F3-FF9A-314E-BA1A-2CDEB97BCACF}">
          <x14:formula1>
            <xm:f>Tehniskais!$B$3:$B$7</xm:f>
          </x14:formula1>
          <xm:sqref>E14:G14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BA47D-33A5-6644-81A1-117C579B5052}">
  <dimension ref="B1:F19"/>
  <sheetViews>
    <sheetView topLeftCell="A2" zoomScaleNormal="100" workbookViewId="0">
      <pane xSplit="2" ySplit="2" topLeftCell="C4" activePane="bottomRight" state="frozen"/>
      <selection activeCell="A2" sqref="A2"/>
      <selection pane="topRight" activeCell="C2" sqref="C2"/>
      <selection pane="bottomLeft" activeCell="A4" sqref="A4"/>
      <selection pane="bottomRight" activeCell="E12" sqref="E12"/>
    </sheetView>
  </sheetViews>
  <sheetFormatPr baseColWidth="10" defaultRowHeight="15" x14ac:dyDescent="0.2"/>
  <cols>
    <col min="1" max="1" width="1.5" style="1" customWidth="1"/>
    <col min="2" max="2" width="22.83203125" style="1" customWidth="1"/>
    <col min="3" max="3" width="77.83203125" style="1" customWidth="1"/>
    <col min="4" max="4" width="1.1640625" style="1" customWidth="1"/>
    <col min="5" max="5" width="19.83203125" style="5" customWidth="1"/>
    <col min="6" max="6" width="44.6640625" style="1" customWidth="1"/>
    <col min="7" max="16384" width="10.83203125" style="1"/>
  </cols>
  <sheetData>
    <row r="1" spans="2:6" ht="17" hidden="1" x14ac:dyDescent="0.2">
      <c r="C1" s="22" t="s">
        <v>16</v>
      </c>
      <c r="E1" s="44" t="str">
        <f>IF(COUNTA(Anketa_VE_RI!E11)=1,Anketa_VE_RI!E11,"")</f>
        <v/>
      </c>
      <c r="F1" t="str">
        <f>IF(COUNT(Anketa_VE_RI!E11)="*","KAS!D9","")</f>
        <v/>
      </c>
    </row>
    <row r="2" spans="2:6" ht="7" customHeight="1" x14ac:dyDescent="0.2"/>
    <row r="3" spans="2:6" ht="32" x14ac:dyDescent="0.2">
      <c r="B3" s="36" t="s">
        <v>179</v>
      </c>
      <c r="C3" s="36" t="s">
        <v>21</v>
      </c>
      <c r="E3" s="43" t="s">
        <v>8</v>
      </c>
    </row>
    <row r="4" spans="2:6" ht="64" x14ac:dyDescent="0.2">
      <c r="B4" s="27" t="str">
        <f>Anketa_VE_RI!C31</f>
        <v>I Kompetence: 
ES FONDU SISTĒMAS UN NORMATĪVĀ REGULĒJUMA IZPRATNE</v>
      </c>
      <c r="C4" s="8" t="s">
        <v>41</v>
      </c>
      <c r="D4" s="4"/>
      <c r="E4" s="45" t="str">
        <f>Tehniskais!O12</f>
        <v/>
      </c>
      <c r="F4" s="8" t="str">
        <f>IF(E4="Vērtējums netiek noteikts","Vērtējums netiek noteikts, ja konkrētajā kompetencē vairāk kā 25% atbilžu bijušas 'Nevaru novērtēt'","")</f>
        <v/>
      </c>
    </row>
    <row r="5" spans="2:6" ht="6" customHeight="1" x14ac:dyDescent="0.2">
      <c r="B5" s="28"/>
      <c r="C5" s="8"/>
      <c r="D5" s="4"/>
      <c r="E5" s="7"/>
      <c r="F5" s="4"/>
    </row>
    <row r="6" spans="2:6" ht="48" x14ac:dyDescent="0.2">
      <c r="B6" s="27" t="str">
        <f>Anketa_VE_RI!C65</f>
        <v>II Kompetence: 
PROJEKTU UN PROGRAMMU REVĪZIJA</v>
      </c>
      <c r="C6" s="8" t="s">
        <v>292</v>
      </c>
      <c r="D6" s="4"/>
      <c r="E6" s="45" t="str">
        <f>Tehniskais!O13</f>
        <v/>
      </c>
      <c r="F6" s="8" t="str">
        <f>IF(E6="Vērtējums netiek noteikts","Vērtējums netiek noteikts, ja vairāk kā 25% atbilžu bijušas 'Nevaru novērtēt'","")</f>
        <v/>
      </c>
    </row>
    <row r="7" spans="2:6" ht="7" customHeight="1" x14ac:dyDescent="0.2">
      <c r="B7" s="28"/>
      <c r="C7" s="8"/>
      <c r="D7" s="4"/>
      <c r="E7" s="7"/>
      <c r="F7" s="4"/>
    </row>
    <row r="8" spans="2:6" ht="64" x14ac:dyDescent="0.2">
      <c r="B8" s="27" t="str">
        <f>Anketa_VE_RI!C87</f>
        <v>III Kompetence: 
PATSTĀVĪGA DARBA PLĀNOŠANA UN ORGANIZĒŠANA</v>
      </c>
      <c r="C8" s="29" t="s">
        <v>293</v>
      </c>
      <c r="D8" s="4"/>
      <c r="E8" s="45" t="str">
        <f>Tehniskais!O14</f>
        <v/>
      </c>
      <c r="F8" s="8" t="str">
        <f>IF(E8="Vērtējums netiek noteikts","Vērtējums netiek noteikts, ja vairāk kā 25% atbilžu bijušas 'Nevaru novērtēt'","")</f>
        <v/>
      </c>
    </row>
    <row r="9" spans="2:6" ht="7" customHeight="1" x14ac:dyDescent="0.2">
      <c r="B9" s="28"/>
      <c r="C9" s="8"/>
      <c r="D9" s="4"/>
      <c r="E9" s="7"/>
      <c r="F9" s="4"/>
    </row>
    <row r="10" spans="2:6" ht="64" x14ac:dyDescent="0.2">
      <c r="B10" s="27" t="str">
        <f>Anketa_VE_RI!C100</f>
        <v>IV Kompetence: 
EFEKTĪVS DARBS AR INFORMĀCIJU</v>
      </c>
      <c r="C10" s="29" t="s">
        <v>46</v>
      </c>
      <c r="D10" s="4"/>
      <c r="E10" s="45" t="str">
        <f>Tehniskais!O15</f>
        <v/>
      </c>
      <c r="F10" s="8" t="str">
        <f>IF(E10="Vērtējums netiek noteikts","Vērtējums netiek noteikts, ja vairāk kā 25% atbilžu bijušas 'Nevaru novērtēt'","")</f>
        <v/>
      </c>
    </row>
    <row r="11" spans="2:6" ht="6" customHeight="1" x14ac:dyDescent="0.2">
      <c r="B11" s="28"/>
      <c r="C11" s="8"/>
      <c r="D11" s="4"/>
      <c r="E11" s="7"/>
      <c r="F11" s="4"/>
    </row>
    <row r="12" spans="2:6" ht="64" x14ac:dyDescent="0.2">
      <c r="B12" s="27" t="str">
        <f>Anketa_VE_RI!C135</f>
        <v>V Kompetence: 
KOMUNIKĀCIJA UN ARGUMENTĀCIJA</v>
      </c>
      <c r="C12" s="8" t="s">
        <v>48</v>
      </c>
      <c r="D12" s="4"/>
      <c r="E12" s="45" t="str">
        <f>Tehniskais!O16</f>
        <v/>
      </c>
      <c r="F12" s="4" t="str">
        <f>IF(E12="Vērtējums netiek noteikts","Vērtējums netiek noteikts, ja vairāk kā 25% atbilžu bijušas 'Nevaru novērtēt'","")</f>
        <v/>
      </c>
    </row>
    <row r="13" spans="2:6" ht="7" customHeight="1" x14ac:dyDescent="0.2">
      <c r="B13" s="28"/>
      <c r="C13" s="8"/>
      <c r="D13" s="4"/>
      <c r="E13" s="8"/>
      <c r="F13" s="4"/>
    </row>
    <row r="14" spans="2:6" ht="80" x14ac:dyDescent="0.2">
      <c r="B14" s="27" t="str">
        <f>Anketa_VE_RI!C163</f>
        <v>VI Kompetence: 
SADARBĪBAS VEIDOŠANA</v>
      </c>
      <c r="C14" s="8" t="s">
        <v>50</v>
      </c>
      <c r="D14" s="4"/>
      <c r="E14" s="45" t="str">
        <f>Tehniskais!O17</f>
        <v/>
      </c>
      <c r="F14" s="4" t="str">
        <f>IF(E14="Vērtējums netiek noteikts","Vērtējums netiek noteikts, ja vairāk kā 25% atbilžu bijušas 'Nevaru novērtēt'","")</f>
        <v/>
      </c>
    </row>
    <row r="15" spans="2:6" ht="7" customHeight="1" x14ac:dyDescent="0.2">
      <c r="B15" s="4"/>
      <c r="C15" s="4"/>
      <c r="E15" s="7"/>
      <c r="F15" s="4"/>
    </row>
    <row r="16" spans="2:6" ht="64" x14ac:dyDescent="0.2">
      <c r="B16" s="38" t="str" cm="1">
        <f t="array" ref="B16">Anketa_VE_RI!C183:C183</f>
        <v>VII Kompetence: 
PROBLĒMU RISINĀŠANA UN LĒMUMU PIEŅEMŠANA</v>
      </c>
      <c r="C16" s="8" t="s">
        <v>52</v>
      </c>
      <c r="E16" s="61" t="str">
        <f>Tehniskais!O18</f>
        <v/>
      </c>
      <c r="F16" s="4" t="str">
        <f>IF(E16="Vērtējums netiek noteikts","Vērtējums netiek noteikts, ja vairāk kā 25% atbilžu bijušas 'Nevaru novērtēt'","")</f>
        <v/>
      </c>
    </row>
    <row r="17" spans="2:6" ht="6" customHeight="1" x14ac:dyDescent="0.2">
      <c r="B17" s="4"/>
      <c r="C17" s="4"/>
      <c r="E17" s="7"/>
      <c r="F17" s="4"/>
    </row>
    <row r="18" spans="2:6" ht="48" x14ac:dyDescent="0.2">
      <c r="B18" s="38" t="str" cm="1">
        <f t="array" ref="B18">Anketa_VE_RI!C203:C203</f>
        <v>VIII Kompetence: 
VADĪBAS KOMPETENCE</v>
      </c>
      <c r="C18" s="8" t="s">
        <v>54</v>
      </c>
      <c r="E18" s="61" t="str">
        <f>Tehniskais!O19</f>
        <v/>
      </c>
      <c r="F18" s="4" t="str">
        <f>IF(E18="Vērtējums netiek noteikts","Vērtējums netiek noteikts, ja vairāk kā 25% atbilžu bijušas 'Nevaru novērtēt'","")</f>
        <v/>
      </c>
    </row>
    <row r="19" spans="2:6" ht="7" customHeight="1" x14ac:dyDescent="0.2">
      <c r="B19" s="4"/>
      <c r="C19" s="4"/>
      <c r="E19" s="8"/>
    </row>
  </sheetData>
  <pageMargins left="0.7" right="0.55555555555555558" top="0.75" bottom="0.75" header="0.3" footer="0.3"/>
  <pageSetup paperSize="9" orientation="landscape" horizontalDpi="0" verticalDpi="0"/>
  <headerFooter>
    <oddHeader>&amp;C&amp;D&amp;RProfesionālo kompetenču novērtēšanas rezultāti</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4EA54-A501-B74B-8BA5-3DC3980DF36F}">
  <dimension ref="A2:O26"/>
  <sheetViews>
    <sheetView zoomScaleNormal="100" workbookViewId="0">
      <selection activeCell="C12" sqref="C12"/>
    </sheetView>
  </sheetViews>
  <sheetFormatPr baseColWidth="10" defaultRowHeight="14" x14ac:dyDescent="0.2"/>
  <cols>
    <col min="1" max="1" width="2.33203125" style="3" customWidth="1"/>
    <col min="2" max="2" width="45.83203125" style="3" customWidth="1"/>
    <col min="3" max="3" width="15.6640625" style="3" customWidth="1"/>
    <col min="4" max="4" width="8.5" style="3" bestFit="1" customWidth="1"/>
    <col min="5" max="7" width="6.6640625" style="3" bestFit="1" customWidth="1"/>
    <col min="8" max="8" width="8.33203125" style="3" bestFit="1" customWidth="1"/>
    <col min="9" max="9" width="7" style="3" bestFit="1" customWidth="1"/>
    <col min="10" max="10" width="9" style="3" customWidth="1"/>
    <col min="11" max="11" width="8.6640625" style="3" customWidth="1"/>
    <col min="12" max="13" width="5.33203125" style="3" bestFit="1" customWidth="1"/>
    <col min="14" max="14" width="6.5" style="3" bestFit="1" customWidth="1"/>
    <col min="15" max="15" width="23.1640625" style="3" customWidth="1"/>
    <col min="16" max="16384" width="10.83203125" style="3"/>
  </cols>
  <sheetData>
    <row r="2" spans="1:15" x14ac:dyDescent="0.2">
      <c r="B2" s="14" t="s">
        <v>4</v>
      </c>
    </row>
    <row r="3" spans="1:15" x14ac:dyDescent="0.2">
      <c r="B3" s="3" t="s">
        <v>55</v>
      </c>
    </row>
    <row r="4" spans="1:15" x14ac:dyDescent="0.2">
      <c r="B4" s="3" t="s">
        <v>3</v>
      </c>
    </row>
    <row r="5" spans="1:15" x14ac:dyDescent="0.2">
      <c r="B5" s="3" t="s">
        <v>5</v>
      </c>
      <c r="F5" s="17" t="s">
        <v>31</v>
      </c>
      <c r="G5" s="3" t="s">
        <v>32</v>
      </c>
    </row>
    <row r="6" spans="1:15" x14ac:dyDescent="0.2">
      <c r="B6" s="3" t="s">
        <v>17</v>
      </c>
      <c r="F6" s="34" t="s">
        <v>34</v>
      </c>
      <c r="G6" s="3" t="s">
        <v>12</v>
      </c>
    </row>
    <row r="7" spans="1:15" x14ac:dyDescent="0.2">
      <c r="B7" s="3" t="s">
        <v>6</v>
      </c>
      <c r="F7" s="18" t="s">
        <v>23</v>
      </c>
      <c r="G7" s="3" t="s">
        <v>13</v>
      </c>
    </row>
    <row r="8" spans="1:15" x14ac:dyDescent="0.2">
      <c r="E8" s="3" t="s">
        <v>14</v>
      </c>
    </row>
    <row r="9" spans="1:15" ht="16" x14ac:dyDescent="0.2">
      <c r="E9" s="35" t="s">
        <v>30</v>
      </c>
      <c r="H9" s="19"/>
    </row>
    <row r="11" spans="1:15" ht="45" x14ac:dyDescent="0.2">
      <c r="C11" s="59" t="s">
        <v>294</v>
      </c>
      <c r="D11" s="30" t="s">
        <v>25</v>
      </c>
      <c r="E11" s="30" t="s">
        <v>26</v>
      </c>
      <c r="F11" s="30" t="s">
        <v>27</v>
      </c>
      <c r="G11" s="30" t="s">
        <v>28</v>
      </c>
      <c r="H11" s="30" t="s">
        <v>29</v>
      </c>
      <c r="I11" s="30" t="s">
        <v>1</v>
      </c>
      <c r="J11" s="31" t="s">
        <v>33</v>
      </c>
      <c r="K11" s="32" t="s">
        <v>15</v>
      </c>
      <c r="L11" s="15" t="s">
        <v>11</v>
      </c>
      <c r="M11" s="15" t="s">
        <v>9</v>
      </c>
      <c r="N11" s="3" t="s">
        <v>10</v>
      </c>
      <c r="O11" s="14" t="s">
        <v>8</v>
      </c>
    </row>
    <row r="12" spans="1:15" ht="16" customHeight="1" x14ac:dyDescent="0.2">
      <c r="A12" s="3">
        <v>1</v>
      </c>
      <c r="B12" s="15" t="str">
        <f>Anketa_VE_RI!C31</f>
        <v>I Kompetence: 
ES FONDU SISTĒMAS UN NORMATĪVĀ REGULĒJUMA IZPRATNE</v>
      </c>
      <c r="C12" s="60">
        <f>COUNTA(Anketa_VE_RI!C32:C58)</f>
        <v>27</v>
      </c>
      <c r="D12" s="62">
        <f>COUNTA(Anketa_VE_RI!I32:I58)</f>
        <v>0</v>
      </c>
      <c r="E12" s="62">
        <f>COUNTA(Anketa_VE_RI!J32:J58)</f>
        <v>0</v>
      </c>
      <c r="F12" s="62">
        <f>COUNTA(Anketa_VE_RI!K32:K58)</f>
        <v>0</v>
      </c>
      <c r="G12" s="62">
        <f>COUNTA(Anketa_VE_RI!L32:L58)</f>
        <v>0</v>
      </c>
      <c r="H12" s="62">
        <f>COUNTA(Anketa_VE_RI!M32:M58)</f>
        <v>0</v>
      </c>
      <c r="I12" s="62">
        <f>COUNTA(Anketa_VE_RI!N32:N58)</f>
        <v>0</v>
      </c>
      <c r="J12" s="63">
        <f t="shared" ref="J12:J19" si="0">F12/C12</f>
        <v>0</v>
      </c>
      <c r="K12" s="63">
        <f t="shared" ref="K12:K19" si="1">I12/C12</f>
        <v>0</v>
      </c>
      <c r="L12" s="62">
        <f t="shared" ref="L12:L19" si="2">D12*5+E12*4+F12*3+G12*2+H12*1</f>
        <v>0</v>
      </c>
      <c r="M12" s="62">
        <f t="shared" ref="M12:M19" si="3">5*C12-5*I12</f>
        <v>135</v>
      </c>
      <c r="N12" s="64">
        <f t="shared" ref="N12:N19" si="4">L12/M12</f>
        <v>0</v>
      </c>
      <c r="O12" s="37" t="str">
        <f t="shared" ref="O12:O19" si="5">IF(K12&gt;=0.25,"Vērtējums netiek noteikts",IF(J12&gt;=0.5,"Kompetence jāpilnveido",IF(N12&gt;=0.85,"Augsti attīstīta kompetence",IF(N12=0,"",IF(N12&lt;0.6,"Kompetence jāpilnveido","Pietiekami attīstīta kompetence")))))</f>
        <v/>
      </c>
    </row>
    <row r="13" spans="1:15" ht="16" customHeight="1" x14ac:dyDescent="0.2">
      <c r="A13" s="3">
        <v>2</v>
      </c>
      <c r="B13" s="15" t="str">
        <f>Anketa_VE_RI!C65</f>
        <v>II Kompetence: 
PROJEKTU UN PROGRAMMU REVĪZIJA</v>
      </c>
      <c r="C13" s="60">
        <f>COUNTA(Anketa_VE_RI!C66:C80)</f>
        <v>15</v>
      </c>
      <c r="D13" s="62">
        <f>COUNTA(Anketa_VE_RI!I66:I80)</f>
        <v>0</v>
      </c>
      <c r="E13" s="62">
        <f>COUNTA(Anketa_VE_RI!J66:J80)</f>
        <v>0</v>
      </c>
      <c r="F13" s="62">
        <f>COUNTA(Anketa_VE_RI!K66:K80)</f>
        <v>0</v>
      </c>
      <c r="G13" s="62">
        <f>COUNTA(Anketa_VE_RI!L66:L80)</f>
        <v>0</v>
      </c>
      <c r="H13" s="62">
        <f>COUNTA(Anketa_VE_RI!M66:M80)</f>
        <v>0</v>
      </c>
      <c r="I13" s="62">
        <f>COUNTA(Anketa_VE_RI!N66:N80)</f>
        <v>0</v>
      </c>
      <c r="J13" s="63">
        <f t="shared" si="0"/>
        <v>0</v>
      </c>
      <c r="K13" s="63">
        <f t="shared" si="1"/>
        <v>0</v>
      </c>
      <c r="L13" s="62">
        <f t="shared" si="2"/>
        <v>0</v>
      </c>
      <c r="M13" s="62">
        <f t="shared" si="3"/>
        <v>75</v>
      </c>
      <c r="N13" s="64">
        <f t="shared" si="4"/>
        <v>0</v>
      </c>
      <c r="O13" s="37" t="str">
        <f t="shared" si="5"/>
        <v/>
      </c>
    </row>
    <row r="14" spans="1:15" ht="16" customHeight="1" x14ac:dyDescent="0.2">
      <c r="A14" s="3">
        <v>3</v>
      </c>
      <c r="B14" s="15" t="str">
        <f>Anketa_VE_RI!C87</f>
        <v>III Kompetence: 
PATSTĀVĪGA DARBA PLĀNOŠANA UN ORGANIZĒŠANA</v>
      </c>
      <c r="C14" s="60">
        <f>COUNTA(Anketa_VE_RI!C88:C93)</f>
        <v>6</v>
      </c>
      <c r="D14" s="62">
        <f>COUNTA(Anketa_VE_RI!I88:I93)</f>
        <v>0</v>
      </c>
      <c r="E14" s="62">
        <f>COUNTA(Anketa_VE_RI!J88:J93)</f>
        <v>0</v>
      </c>
      <c r="F14" s="62">
        <f>COUNTA(Anketa_VE_RI!K88:K93)</f>
        <v>0</v>
      </c>
      <c r="G14" s="62">
        <f>COUNTA(Anketa_VE_RI!L88:L93)</f>
        <v>0</v>
      </c>
      <c r="H14" s="62">
        <f>COUNTA(Anketa_VE_RI!M88:M93)</f>
        <v>0</v>
      </c>
      <c r="I14" s="62">
        <f>COUNTA(Anketa_VE_RI!N88:N93)</f>
        <v>0</v>
      </c>
      <c r="J14" s="63">
        <f t="shared" si="0"/>
        <v>0</v>
      </c>
      <c r="K14" s="63">
        <f t="shared" si="1"/>
        <v>0</v>
      </c>
      <c r="L14" s="62">
        <f t="shared" si="2"/>
        <v>0</v>
      </c>
      <c r="M14" s="62">
        <f t="shared" si="3"/>
        <v>30</v>
      </c>
      <c r="N14" s="64">
        <f t="shared" si="4"/>
        <v>0</v>
      </c>
      <c r="O14" s="37" t="str">
        <f t="shared" si="5"/>
        <v/>
      </c>
    </row>
    <row r="15" spans="1:15" ht="16" customHeight="1" x14ac:dyDescent="0.2">
      <c r="A15" s="3">
        <v>4</v>
      </c>
      <c r="B15" s="15" t="str">
        <f>Anketa_VE_RI!C100</f>
        <v>IV Kompetence: 
EFEKTĪVS DARBS AR INFORMĀCIJU</v>
      </c>
      <c r="C15" s="60">
        <f>COUNTA(Anketa_VE_RI!C102:C128)</f>
        <v>27</v>
      </c>
      <c r="D15" s="62">
        <f>COUNTA(Anketa_VE_RI!I102:I128)</f>
        <v>0</v>
      </c>
      <c r="E15" s="62">
        <f>COUNTA(Anketa_VE_RI!J102:J128)</f>
        <v>0</v>
      </c>
      <c r="F15" s="62">
        <f>COUNTA(Anketa_VE_RI!K102:K128)</f>
        <v>0</v>
      </c>
      <c r="G15" s="62">
        <f>COUNTA(Anketa_VE_RI!L102:L128)</f>
        <v>0</v>
      </c>
      <c r="H15" s="62">
        <f>COUNTA(Anketa_VE_RI!M102:M128)</f>
        <v>0</v>
      </c>
      <c r="I15" s="62">
        <f>COUNTA(Anketa_VE_RI!N102:N128)</f>
        <v>0</v>
      </c>
      <c r="J15" s="63">
        <f t="shared" si="0"/>
        <v>0</v>
      </c>
      <c r="K15" s="63">
        <f t="shared" si="1"/>
        <v>0</v>
      </c>
      <c r="L15" s="62">
        <f t="shared" si="2"/>
        <v>0</v>
      </c>
      <c r="M15" s="62">
        <f t="shared" si="3"/>
        <v>135</v>
      </c>
      <c r="N15" s="64">
        <f t="shared" si="4"/>
        <v>0</v>
      </c>
      <c r="O15" s="37" t="str">
        <f t="shared" si="5"/>
        <v/>
      </c>
    </row>
    <row r="16" spans="1:15" ht="16" customHeight="1" x14ac:dyDescent="0.2">
      <c r="A16" s="3">
        <v>5</v>
      </c>
      <c r="B16" s="15" t="str">
        <f>Anketa_VE_RI!C135</f>
        <v>V Kompetence: 
KOMUNIKĀCIJA UN ARGUMENTĀCIJA</v>
      </c>
      <c r="C16" s="60">
        <f>COUNTA(Anketa_VE_RI!C136:C156)</f>
        <v>21</v>
      </c>
      <c r="D16" s="62">
        <f>COUNTA(Anketa_VE_RI!I136:I156)</f>
        <v>0</v>
      </c>
      <c r="E16" s="62">
        <f>COUNTA(Anketa_VE_RI!J136:J156)</f>
        <v>0</v>
      </c>
      <c r="F16" s="62">
        <f>COUNTA(Anketa_VE_RI!K136:K156)</f>
        <v>0</v>
      </c>
      <c r="G16" s="62">
        <f>COUNTA(Anketa_VE_RI!L136:L156)</f>
        <v>0</v>
      </c>
      <c r="H16" s="62">
        <f>COUNTA(Anketa_VE_RI!M136:M156)</f>
        <v>0</v>
      </c>
      <c r="I16" s="62">
        <f>COUNTA(Anketa_VE_RI!N136:N156)</f>
        <v>0</v>
      </c>
      <c r="J16" s="63">
        <f t="shared" si="0"/>
        <v>0</v>
      </c>
      <c r="K16" s="63">
        <f t="shared" si="1"/>
        <v>0</v>
      </c>
      <c r="L16" s="62">
        <f t="shared" si="2"/>
        <v>0</v>
      </c>
      <c r="M16" s="62">
        <f t="shared" si="3"/>
        <v>105</v>
      </c>
      <c r="N16" s="64">
        <f t="shared" si="4"/>
        <v>0</v>
      </c>
      <c r="O16" s="37" t="str">
        <f t="shared" si="5"/>
        <v/>
      </c>
    </row>
    <row r="17" spans="1:15" ht="16" customHeight="1" x14ac:dyDescent="0.2">
      <c r="A17" s="3">
        <v>6</v>
      </c>
      <c r="B17" s="15" t="str">
        <f>Anketa_VE_RI!C163</f>
        <v>VI Kompetence: 
SADARBĪBAS VEIDOŠANA</v>
      </c>
      <c r="C17" s="60">
        <f>COUNTA(Anketa_VE_RI!C164:C176)</f>
        <v>13</v>
      </c>
      <c r="D17" s="62">
        <f>COUNTA(Anketa_VE_RI!I164:I176)</f>
        <v>0</v>
      </c>
      <c r="E17" s="62">
        <f>COUNTA(Anketa_VE_RI!J164:J176)</f>
        <v>0</v>
      </c>
      <c r="F17" s="62">
        <f>COUNTA(Anketa_VE_RI!K164:K176)</f>
        <v>0</v>
      </c>
      <c r="G17" s="62">
        <f>COUNTA(Anketa_VE_RI!L164:L176)</f>
        <v>0</v>
      </c>
      <c r="H17" s="62">
        <f>COUNTA(Anketa_VE_RI!M164:M176)</f>
        <v>0</v>
      </c>
      <c r="I17" s="62">
        <f>COUNTA(Anketa_VE_RI!N164:N176)</f>
        <v>0</v>
      </c>
      <c r="J17" s="63">
        <f t="shared" si="0"/>
        <v>0</v>
      </c>
      <c r="K17" s="63">
        <f t="shared" si="1"/>
        <v>0</v>
      </c>
      <c r="L17" s="62">
        <f t="shared" si="2"/>
        <v>0</v>
      </c>
      <c r="M17" s="62">
        <f t="shared" si="3"/>
        <v>65</v>
      </c>
      <c r="N17" s="64">
        <f t="shared" si="4"/>
        <v>0</v>
      </c>
      <c r="O17" s="37" t="str">
        <f t="shared" si="5"/>
        <v/>
      </c>
    </row>
    <row r="18" spans="1:15" ht="16" customHeight="1" x14ac:dyDescent="0.2">
      <c r="A18" s="3">
        <v>7</v>
      </c>
      <c r="B18" s="15" t="str" cm="1">
        <f t="array" ref="B18">Anketa_VE_RI!C183:C183</f>
        <v>VII Kompetence: 
PROBLĒMU RISINĀŠANA UN LĒMUMU PIEŅEMŠANA</v>
      </c>
      <c r="C18" s="60">
        <f>COUNTA(Anketa_VE_RI!C184:C196)</f>
        <v>13</v>
      </c>
      <c r="D18" s="62">
        <f>COUNTA(Anketa_VE_RI!I184:I196)</f>
        <v>0</v>
      </c>
      <c r="E18" s="62">
        <f>COUNTA(Anketa_VE_RI!J184:J196)</f>
        <v>0</v>
      </c>
      <c r="F18" s="62">
        <f>COUNTA(Anketa_VE_RI!K184:K196)</f>
        <v>0</v>
      </c>
      <c r="G18" s="62">
        <f>COUNTA(Anketa_VE_RI!L184:L196)</f>
        <v>0</v>
      </c>
      <c r="H18" s="62">
        <f>COUNTA(Anketa_VE_RI!M184:M196)</f>
        <v>0</v>
      </c>
      <c r="I18" s="62">
        <f>COUNTA(Anketa_VE_RI!N184:N196)</f>
        <v>0</v>
      </c>
      <c r="J18" s="63">
        <f t="shared" si="0"/>
        <v>0</v>
      </c>
      <c r="K18" s="63">
        <f t="shared" si="1"/>
        <v>0</v>
      </c>
      <c r="L18" s="62">
        <f t="shared" si="2"/>
        <v>0</v>
      </c>
      <c r="M18" s="62">
        <f t="shared" si="3"/>
        <v>65</v>
      </c>
      <c r="N18" s="64">
        <f t="shared" si="4"/>
        <v>0</v>
      </c>
      <c r="O18" s="37" t="str">
        <f t="shared" si="5"/>
        <v/>
      </c>
    </row>
    <row r="19" spans="1:15" ht="16" customHeight="1" x14ac:dyDescent="0.2">
      <c r="A19" s="3">
        <v>8</v>
      </c>
      <c r="B19" s="15" t="str" cm="1">
        <f t="array" ref="B19">Anketa_VE_RI!C203:C203</f>
        <v>VIII Kompetence: 
VADĪBAS KOMPETENCE</v>
      </c>
      <c r="C19" s="60">
        <f>COUNTA(Anketa_VE_RI!C204:C213)</f>
        <v>10</v>
      </c>
      <c r="D19" s="62">
        <f>COUNTA(Anketa_VE_RI!I204:I213)</f>
        <v>0</v>
      </c>
      <c r="E19" s="62">
        <f>COUNTA(Anketa_VE_RI!J204:J213)</f>
        <v>0</v>
      </c>
      <c r="F19" s="62">
        <f>COUNTA(Anketa_VE_RI!K204:K213)</f>
        <v>0</v>
      </c>
      <c r="G19" s="62">
        <f>COUNTA(Anketa_VE_RI!L204:L213)</f>
        <v>0</v>
      </c>
      <c r="H19" s="62">
        <f>COUNTA(Anketa_VE_RI!M204:M213)</f>
        <v>0</v>
      </c>
      <c r="I19" s="62">
        <f>COUNTA(Anketa_VE_RI!N204:N213)</f>
        <v>0</v>
      </c>
      <c r="J19" s="63">
        <f t="shared" si="0"/>
        <v>0</v>
      </c>
      <c r="K19" s="63">
        <f t="shared" si="1"/>
        <v>0</v>
      </c>
      <c r="L19" s="62">
        <f t="shared" si="2"/>
        <v>0</v>
      </c>
      <c r="M19" s="62">
        <f t="shared" si="3"/>
        <v>50</v>
      </c>
      <c r="N19" s="64">
        <f t="shared" si="4"/>
        <v>0</v>
      </c>
      <c r="O19" s="37" t="str">
        <f t="shared" si="5"/>
        <v/>
      </c>
    </row>
    <row r="20" spans="1:15" x14ac:dyDescent="0.2">
      <c r="B20" s="15"/>
      <c r="C20" s="20"/>
      <c r="J20" s="33"/>
      <c r="K20" s="33"/>
      <c r="N20" s="16"/>
    </row>
    <row r="23" spans="1:15" x14ac:dyDescent="0.2">
      <c r="B23" s="3" t="s">
        <v>18</v>
      </c>
    </row>
    <row r="24" spans="1:15" x14ac:dyDescent="0.2">
      <c r="B24" s="3" t="s">
        <v>19</v>
      </c>
    </row>
    <row r="25" spans="1:15" x14ac:dyDescent="0.2">
      <c r="B25" s="3" t="s">
        <v>20</v>
      </c>
    </row>
    <row r="26" spans="1:15" x14ac:dyDescent="0.2">
      <c r="B26" s="3" t="s">
        <v>22</v>
      </c>
    </row>
  </sheetData>
  <pageMargins left="0.7" right="0.7" top="0.75" bottom="0.75" header="0.3" footer="0.3"/>
  <pageSetup paperSize="9" orientation="portrait" horizontalDpi="0" verticalDpi="0"/>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Anketa_VE_RI</vt:lpstr>
      <vt:lpstr>Vērtējuma rezultāti</vt:lpstr>
      <vt:lpstr>Tehniskais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Lauma Priksane</dc:creator>
  <cp:keywords/>
  <dc:description/>
  <cp:lastModifiedBy>Lauma Priksane</cp:lastModifiedBy>
  <dcterms:created xsi:type="dcterms:W3CDTF">2021-01-16T19:30:54Z</dcterms:created>
  <dcterms:modified xsi:type="dcterms:W3CDTF">2023-06-05T20:36:52Z</dcterms:modified>
  <cp:category/>
</cp:coreProperties>
</file>