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laumapriksane/Library/CloudStorage/Dropbox/VK - kompetenču modeļi ES fondi/Nodevumi/3 nodevuma Anketas_kopējās_nenodot/"/>
    </mc:Choice>
  </mc:AlternateContent>
  <xr:revisionPtr revIDLastSave="0" documentId="13_ncr:1_{A59A6715-967C-4F4E-820C-22E88AE0385F}" xr6:coauthVersionLast="47" xr6:coauthVersionMax="47" xr10:uidLastSave="{00000000-0000-0000-0000-000000000000}"/>
  <bookViews>
    <workbookView xWindow="220" yWindow="1360" windowWidth="26840" windowHeight="14180" xr2:uid="{A27A977F-C310-1641-951A-376FE15EF854}"/>
  </bookViews>
  <sheets>
    <sheet name="Anketa_Vadītājs_SI" sheetId="1" r:id="rId1"/>
    <sheet name="Vērtējuma rezultāti" sheetId="3" r:id="rId2"/>
    <sheet name="Tehniskais" sheetId="2" state="hidden" r:id="rId3"/>
  </sheets>
  <definedNames>
    <definedName name="_xlnm._FilterDatabase" localSheetId="0" hidden="1">Anketa_Vadītājs_SI!$H$11:$H$15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2" l="1"/>
  <c r="C18" i="2"/>
  <c r="C17" i="2"/>
  <c r="C16" i="2"/>
  <c r="C15" i="2"/>
  <c r="I14" i="2"/>
  <c r="H14" i="2"/>
  <c r="G14" i="2"/>
  <c r="F14" i="2"/>
  <c r="E14" i="2"/>
  <c r="D14" i="2"/>
  <c r="C14" i="2"/>
  <c r="C13" i="2"/>
  <c r="C12" i="2"/>
  <c r="B14" i="2"/>
  <c r="M14" i="2" l="1"/>
  <c r="J14" i="2"/>
  <c r="K14" i="2"/>
  <c r="L14" i="2"/>
  <c r="I19" i="2"/>
  <c r="M19" i="2" s="1"/>
  <c r="H19" i="2"/>
  <c r="G19" i="2"/>
  <c r="F19" i="2"/>
  <c r="J19" i="2" s="1"/>
  <c r="E19" i="2"/>
  <c r="D19" i="2"/>
  <c r="I18" i="2"/>
  <c r="M18" i="2" s="1"/>
  <c r="H18" i="2"/>
  <c r="G18" i="2"/>
  <c r="F18" i="2"/>
  <c r="J18" i="2" s="1"/>
  <c r="E18" i="2"/>
  <c r="D18" i="2"/>
  <c r="N14" i="2" l="1"/>
  <c r="O14" i="2"/>
  <c r="L19" i="2"/>
  <c r="N19" i="2" s="1"/>
  <c r="L18" i="2"/>
  <c r="N18" i="2" s="1"/>
  <c r="K19" i="2"/>
  <c r="K18" i="2"/>
  <c r="O19" i="2" l="1"/>
  <c r="O18" i="2"/>
  <c r="E16" i="3" l="1"/>
  <c r="F16" i="3" s="1"/>
  <c r="E14" i="3"/>
  <c r="F14" i="3" s="1"/>
  <c r="B19" i="2" a="1"/>
  <c r="B19" i="2" s="1"/>
  <c r="B18" i="2" a="1"/>
  <c r="B18" i="2" s="1"/>
  <c r="D12" i="2"/>
  <c r="B16" i="3" l="1" a="1"/>
  <c r="B16" i="3" s="1"/>
  <c r="B14" i="3" a="1"/>
  <c r="B14" i="3" s="1"/>
  <c r="B4" i="3" l="1"/>
  <c r="I17" i="2" l="1"/>
  <c r="K17" i="2" s="1"/>
  <c r="H17" i="2"/>
  <c r="G17" i="2"/>
  <c r="F17" i="2"/>
  <c r="J17" i="2" s="1"/>
  <c r="E17" i="2"/>
  <c r="D17" i="2"/>
  <c r="B17" i="2"/>
  <c r="B16" i="2"/>
  <c r="B15" i="2"/>
  <c r="B13" i="2"/>
  <c r="B12" i="3"/>
  <c r="B12" i="2"/>
  <c r="B10" i="3"/>
  <c r="B8" i="3"/>
  <c r="B6" i="3"/>
  <c r="L17" i="2" l="1"/>
  <c r="M17" i="2"/>
  <c r="N17" i="2" l="1"/>
  <c r="O17" i="2" s="1"/>
  <c r="E12" i="3" s="1"/>
  <c r="F12" i="3" s="1"/>
  <c r="E1" i="3"/>
  <c r="F1" i="3"/>
  <c r="I16" i="2"/>
  <c r="M16" i="2" s="1"/>
  <c r="H16" i="2"/>
  <c r="G16" i="2"/>
  <c r="F16" i="2"/>
  <c r="J16" i="2" s="1"/>
  <c r="E16" i="2"/>
  <c r="D16" i="2"/>
  <c r="I15" i="2"/>
  <c r="K15" i="2" s="1"/>
  <c r="H15" i="2"/>
  <c r="G15" i="2"/>
  <c r="F15" i="2"/>
  <c r="J15" i="2" s="1"/>
  <c r="E15" i="2"/>
  <c r="D15" i="2"/>
  <c r="I13" i="2"/>
  <c r="M13" i="2" s="1"/>
  <c r="H13" i="2"/>
  <c r="G13" i="2"/>
  <c r="F13" i="2"/>
  <c r="J13" i="2" s="1"/>
  <c r="E13" i="2"/>
  <c r="D13" i="2"/>
  <c r="I12" i="2"/>
  <c r="M12" i="2" s="1"/>
  <c r="H12" i="2"/>
  <c r="G12" i="2"/>
  <c r="F12" i="2"/>
  <c r="J12" i="2" s="1"/>
  <c r="E12" i="2"/>
  <c r="K12" i="2" l="1"/>
  <c r="L15" i="2"/>
  <c r="L13" i="2"/>
  <c r="N13" i="2" s="1"/>
  <c r="L12" i="2"/>
  <c r="M15" i="2"/>
  <c r="K13" i="2"/>
  <c r="L16" i="2"/>
  <c r="N16" i="2" s="1"/>
  <c r="K16" i="2"/>
  <c r="O16" i="2" l="1"/>
  <c r="E10" i="3" s="1"/>
  <c r="F10" i="3" s="1"/>
  <c r="O13" i="2"/>
  <c r="E6" i="3" s="1"/>
  <c r="F6" i="3" s="1"/>
  <c r="N15" i="2"/>
  <c r="O15" i="2" s="1"/>
  <c r="N12" i="2"/>
  <c r="O12" i="2" s="1"/>
  <c r="E4" i="3" l="1"/>
  <c r="F4" i="3" s="1"/>
  <c r="E8" i="3"/>
  <c r="F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<sst xmlns="http://schemas.openxmlformats.org/spreadsheetml/2006/main" count="319" uniqueCount="264">
  <si>
    <t>profesionālo kompetenču novērtēšanas anketa</t>
  </si>
  <si>
    <t>Nevaru novērtēt</t>
  </si>
  <si>
    <t xml:space="preserve">Vērtētājs: </t>
  </si>
  <si>
    <t>Tiešais vadītājs</t>
  </si>
  <si>
    <t>Saistība ar vērtējamo personu:</t>
  </si>
  <si>
    <t>Kolēģis</t>
  </si>
  <si>
    <t>Cits</t>
  </si>
  <si>
    <t>par vērtējumu šajā kompetencē.  Ja kādā no rīcības pazīmēm esat atzīmējuši “Nevaru novērtēt”, lūdzu, komentējiet savu izvēli.</t>
  </si>
  <si>
    <t>Kompetences vērtējums</t>
  </si>
  <si>
    <t>Max punkti</t>
  </si>
  <si>
    <t>Procenti</t>
  </si>
  <si>
    <t>Punkti kopā</t>
  </si>
  <si>
    <t>pietiekami attīstīta</t>
  </si>
  <si>
    <t>kompetence jāpilnveido</t>
  </si>
  <si>
    <t>Ja 25% vai vairāk procentu no kopējā pazīmju skaita konkrētajā kompetencē ir izvēlēta atbilde “Nevaru novērtēt”, kompetences vērtējums netiek aprēķināts</t>
  </si>
  <si>
    <t>Nevaru novērtēt %</t>
  </si>
  <si>
    <t>Vērtējamā persona:</t>
  </si>
  <si>
    <t>Padotais darbinieks</t>
  </si>
  <si>
    <t>Kopējais profesionālo kopmetenču vērtējums</t>
  </si>
  <si>
    <t>Augsti attīstītas profesionālās kompetences</t>
  </si>
  <si>
    <t>Pietiekami attīstītas profesionālās kompetences</t>
  </si>
  <si>
    <t>Kompetences definīcija</t>
  </si>
  <si>
    <t>Profesionālās kompetences jāpilnveido</t>
  </si>
  <si>
    <t xml:space="preserve">mazāk kā 60% </t>
  </si>
  <si>
    <r>
      <t>Nevaru novērtēt</t>
    </r>
    <r>
      <rPr>
        <sz val="11"/>
        <color theme="1"/>
        <rFont val="Calibri"/>
        <family val="2"/>
        <scheme val="minor"/>
      </rPr>
      <t xml:space="preserve"> – trūkst pierādījumu, vai un cik bieži vērtējamā persona rīkojās atbilstoši aprakstītajai rīcības pazīmei.</t>
    </r>
  </si>
  <si>
    <t>Gandrīz vienmēr</t>
  </si>
  <si>
    <t>Bieži</t>
  </si>
  <si>
    <t>Dažreiz</t>
  </si>
  <si>
    <t>Reti</t>
  </si>
  <si>
    <t>Gandrīz nekad</t>
  </si>
  <si>
    <t>Ja 50% vai vairāk procentu no kopējā pazīmju skaita konkrētajā kompetencē ir izvēlēta atbilde “Dažreiz”, kompetences vērtējums ir "jāpilnveido"</t>
  </si>
  <si>
    <t>85% tieši un vairāk</t>
  </si>
  <si>
    <t>augsti attīstīta</t>
  </si>
  <si>
    <t>Dažreiz %</t>
  </si>
  <si>
    <r>
      <rPr>
        <sz val="10"/>
        <rFont val="Calibri (Body)"/>
      </rPr>
      <t>60</t>
    </r>
    <r>
      <rPr>
        <sz val="10"/>
        <rFont val="Calibri"/>
        <family val="2"/>
        <scheme val="minor"/>
      </rPr>
      <t xml:space="preserve"> - 85%</t>
    </r>
  </si>
  <si>
    <t>Lūdzu, uzmanīgi izlasiet katru apgalvojumu un izvēlieties to atbildes variantu, kas visprecīzāk raksturo vērtējamo personu. Atbilstošajā lauciņā ierakstiet x.</t>
  </si>
  <si>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</si>
  <si>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</si>
  <si>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Vērtējamais:</t>
    </r>
    <r>
      <rPr>
        <sz val="11"/>
        <color theme="1"/>
        <rFont val="Calibri"/>
        <family val="2"/>
        <scheme val="minor"/>
      </rPr>
      <t xml:space="preserve"> </t>
    </r>
  </si>
  <si>
    <t>Citi komentāri par vērtētās personas profesionālajām kompetencēm!</t>
  </si>
  <si>
    <t>Vērtētāja saistība ar vērtējamo:</t>
  </si>
  <si>
    <t>I Kompetence: 
ES FONDU SISTĒMAS UN NORMATĪVĀ REGULĒJUMA IZPRATNE</t>
  </si>
  <si>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</si>
  <si>
    <r>
      <t xml:space="preserve">Lūdzu, norādiet, ja Jums ir citi novērojumi, kā vērtētais demonstrē kompetenci </t>
    </r>
    <r>
      <rPr>
        <b/>
        <sz val="11"/>
        <color theme="1"/>
        <rFont val="Calibri"/>
        <family val="2"/>
        <scheme val="minor"/>
      </rPr>
      <t>ES fondu sistēmas un normatīvā regulējuma izpratne</t>
    </r>
    <r>
      <rPr>
        <sz val="11"/>
        <color theme="1"/>
        <rFont val="Calibri"/>
        <family val="2"/>
        <scheme val="minor"/>
      </rPr>
      <t xml:space="preserve"> vai citi būtiski komentāri </t>
    </r>
  </si>
  <si>
    <r>
      <t xml:space="preserve">Lūdzu, norādiet, ja Jums ir citi novērojumi, kā vērtētais demonstrē kompetenci </t>
    </r>
    <r>
      <rPr>
        <b/>
        <sz val="11"/>
        <color theme="1"/>
        <rFont val="Calibri"/>
        <family val="2"/>
        <scheme val="minor"/>
      </rPr>
      <t>Efektīvs darbs ar informāciju</t>
    </r>
    <r>
      <rPr>
        <sz val="11"/>
        <color theme="1"/>
        <rFont val="Calibri"/>
        <family val="2"/>
        <scheme val="minor"/>
      </rPr>
      <t xml:space="preserve"> vai citi būtiski komentāri </t>
    </r>
  </si>
  <si>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</si>
  <si>
    <r>
      <t xml:space="preserve">Lūdzu, norādiet, ja Jums ir citi novērojumi, kā vērtētais demonstrē kompetenci </t>
    </r>
    <r>
      <rPr>
        <b/>
        <sz val="11"/>
        <color theme="1"/>
        <rFont val="Calibri"/>
        <family val="2"/>
        <scheme val="minor"/>
      </rPr>
      <t>Komunikācija un argumentācija</t>
    </r>
    <r>
      <rPr>
        <sz val="11"/>
        <color theme="1"/>
        <rFont val="Calibri"/>
        <family val="2"/>
        <scheme val="minor"/>
      </rPr>
      <t xml:space="preserve"> vai citi būtiski komentāri </t>
    </r>
  </si>
  <si>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</si>
  <si>
    <r>
      <t xml:space="preserve">Lūdzu, norādiet, ja Jums ir citi novērojumi, kā vērtētais demonstrē kompetenci </t>
    </r>
    <r>
      <rPr>
        <b/>
        <sz val="11"/>
        <color theme="1"/>
        <rFont val="Calibri"/>
        <family val="2"/>
        <scheme val="minor"/>
      </rPr>
      <t xml:space="preserve">Sadarbības veidošana </t>
    </r>
    <r>
      <rPr>
        <sz val="11"/>
        <color theme="1"/>
        <rFont val="Calibri"/>
        <family val="2"/>
        <scheme val="minor"/>
      </rPr>
      <t xml:space="preserve">vai citi būtiski komentāri </t>
    </r>
  </si>
  <si>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</si>
  <si>
    <r>
      <t xml:space="preserve">Lūdzu, norādiet, ja Jums ir citi novērojumi, kā vērtētais demonstrē kompetenci </t>
    </r>
    <r>
      <rPr>
        <b/>
        <sz val="11"/>
        <color theme="1"/>
        <rFont val="Calibri"/>
        <family val="2"/>
        <scheme val="minor"/>
      </rPr>
      <t xml:space="preserve">Problēmu risināšana un lēmumu pieņemšana </t>
    </r>
    <r>
      <rPr>
        <sz val="11"/>
        <color theme="1"/>
        <rFont val="Calibri"/>
        <family val="2"/>
        <scheme val="minor"/>
      </rPr>
      <t xml:space="preserve">vai citi būtiski komentāri </t>
    </r>
  </si>
  <si>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</si>
  <si>
    <r>
      <t xml:space="preserve">Lūdzu, norādiet, ja Jums ir citi novērojumi, kā vērtētais demonstrē kompetenci </t>
    </r>
    <r>
      <rPr>
        <b/>
        <sz val="11"/>
        <color theme="1"/>
        <rFont val="Calibri"/>
        <family val="2"/>
        <scheme val="minor"/>
      </rPr>
      <t>Vadības kompetence</t>
    </r>
    <r>
      <rPr>
        <sz val="11"/>
        <color theme="1"/>
        <rFont val="Calibri"/>
        <family val="2"/>
        <scheme val="minor"/>
      </rPr>
      <t xml:space="preserve"> vai citi būtiski komentāri </t>
    </r>
  </si>
  <si>
    <t>Gatavība un prasmes plānot un organizēt struktūrvienības darbu, motivēt un attīstīt tās dalībniekus. Gatavība un prasmes veidot komandu un uzturēt tajā pozitīvu savstarpējas uzticēšanās gaisotni. Prasme ar savu rīcību rādīt paraugu komandas dalībniekiem.</t>
  </si>
  <si>
    <t>Pašvērtējums</t>
  </si>
  <si>
    <t>Pārzina un izprot ES fondu vadības un kontroles sistēmu Latvijā, iesaistīto iestāžu atbildības un funkcijas.</t>
  </si>
  <si>
    <t>Izprot normatīvo aktu hierarhiju un savā darbā prot izmantot iekšējos un ārējos normatīvos aktus un plānošanas dokumentus.</t>
  </si>
  <si>
    <t>Normatīvo aktu izstrādē (iekšējo un/ vai ārējo), rūpējas, ka tie ir juridiski korekti un savstarpēji saskaņoti.</t>
  </si>
  <si>
    <t>Veic savu darbu godīgi un atbildīgi - izprot savas profesionālās pilnvaras, ar tām saistītos riskus (interešu konflikti) un rīkojas, lai tie neietekmētu darbu.</t>
  </si>
  <si>
    <t>Izprot interešu konflikta būtību, tā attiecināmību uz savu darbu, iepirkumiem u.c. jautājumiem projektos, kā arī zina vēlamo rīcību interešu konflikta gadījumos.</t>
  </si>
  <si>
    <t>Rīkojas atbilstoši valsts pārvaldes vērtībām un ētikas pincipiem.</t>
  </si>
  <si>
    <t>Izvērtē un piesaista papildus iekšējos un/ vai ārējos ekspertus uzdevumu izpildē, kad nepieciešams.</t>
  </si>
  <si>
    <t>Ievada darbā jaunos darbiniekus, pārliecinās, ka viņam/ai ir pietiekama izpratne un prasmes patstāvīgai uzdevumu veikšanai.</t>
  </si>
  <si>
    <t>Dalās zināšanās ar komandas dalībniekiem, lai pilnveidotu viņu zināšanu bāzi un nodrošinātau kvalitatīvu darba rezultātu.</t>
  </si>
  <si>
    <t xml:space="preserve">Izmanto dažādus informācijas avotus un atrod darbam nepieciešamo informāciju un/ vai datus lielā informācijas, tai skaitā, normatīvo aktu klāstā. </t>
  </si>
  <si>
    <t>Analizē un kritiski izvērtē iegūto informāciju (normatīvo aktu prasības, dokumentus, viedokļus sarunās u.c.), domājot vairākus soļus uz priekšu.</t>
  </si>
  <si>
    <t>Saprot, ierobežotas un klasificētas informācijas izmantošanas un uzglabāšanas kārtību un korekti to ievēro.</t>
  </si>
  <si>
    <t>Sagatavo vizuāli uzskatāmu un viegli uztveramu kopsavilkumu par datos redzamajām tendencēm ziņojumos, prezentācijās u.c.</t>
  </si>
  <si>
    <t>Pārliecinās, ka sagatavotajos dokumentos ietvertā informācija ir pilnīga un precīza.</t>
  </si>
  <si>
    <t>Elastīgi pārslēdzas no iedziļināšanās detaļās uz plašu kopainas redzējumu un otrādi atkarībā no risināmā jautājuma.</t>
  </si>
  <si>
    <t>Izvērtē, kad paša/s zināšanas ir nepietiekamas, un atbilstoši konsultējas ar kolēģiem, vadību vai piesaista ekspertus.</t>
  </si>
  <si>
    <t>Pārzina un optimāli izmanto ikdienā lietojamo informācijas sistēmu un lietojumprogrammu funkcionalitāti, tai skaitā virtuālās saziņas platfromas un koprades rīkus.</t>
  </si>
  <si>
    <t>Sarežģītus un kompleksus jautājumus izskaidro strukturēti, kodolīgi un klausītājam saprotami.</t>
  </si>
  <si>
    <t>Izmanto pieklājīgu un draudzīgu toni saziņā ar dažādām iesaistītajām pusēm, neatkarīgi no viņu lomas, statusa, sadarbības vēstures  u.tml.</t>
  </si>
  <si>
    <t>Pārliecinoši uzstājas auditorijas priekšā, skaidri prezentē savu stāstu un notur klausītāju uzmanību.</t>
  </si>
  <si>
    <t>Izstrādājot un/ vai pārbaudot dokumentus (vēstules, ziņojumus, normatīvos aktus u.c.) izmanto saprotamu izteiksmes stilu, lai dokumenti būtu skaidri un viegli uztverami.</t>
  </si>
  <si>
    <t>Izvēlas dokumenta mērķim (atskaite, ziņojums, e pasts u.c.) piemērotāko informācijas detalizācijas pakāpi, akcentējot saņēmējam būtiskāko. Korekti lieto atsauces.</t>
  </si>
  <si>
    <t>Sagatavojas sanāksmēm, diskusijām un darba grupām, savlaicīgi iepazīstoties ar nepieciešamo informāciju, atbilstošo normatīvo regulējumu.</t>
  </si>
  <si>
    <t>Spēj atzīt nepilnības vai kļūdas savā darbā, novērst pamatotus iebildumus vai piedāvāt risinājumus.</t>
  </si>
  <si>
    <t>Veicina visu iesaistīto pušu aktīvu un jēgpilnu iesaistīšanos sanāksmēs, izmantojot dažādas sanāksmju un diskusiju vadīšanas metodes.</t>
  </si>
  <si>
    <t>Konstruktīvi risina viedokļu atšķirības, saskata kopīgās intereses un vajadzības un panāk vienošanos.</t>
  </si>
  <si>
    <t>Dalās ar pieredzi par pozitīvās un negatīvās prakses piemēriem ar kolēģiem savā un citās iestādēs, lai uzlabotu sniegumu.</t>
  </si>
  <si>
    <t>Pieņem uz datiem un pierādījumiem balstītus lēmumus.</t>
  </si>
  <si>
    <t>Pirms lēmuma pieņemšanas pārliecinās, ka iegūta visa saistītā informācija, ir pietiekams faktu un pierādījumu kopums.</t>
  </si>
  <si>
    <t>Nepadodas citu ietekmei un pieņem pārdomātus un juridiski pamatotus lēmumus neatkarīgi no sekām, ko tie radīs finansējuma saņēmējiem.</t>
  </si>
  <si>
    <t>Pieņem lēmumu, uzklausot un izvērtētjot komandas dalībnieku priekšlkumus.</t>
  </si>
  <si>
    <t>Uzņemas atbildību par pieņemtajiem lēmumiem - pamato un aizstāv savus lēmumus.</t>
  </si>
  <si>
    <t>Uzņemas atbildību, meklē (vispirms - normatīvajos aktos, pēc tam - pie kolēģiem vai citām iestādēm) un rod risinājumus nestandarta situācijās, kurās normatīvie akti precīzi nenosaka, kā rīkoties.</t>
  </si>
  <si>
    <t>Pastāvīgi pielāgo vai rosina izmaiņas struktūrā un darba organizācijā, lai optimāli izmantotu darbinieku kompetences mērķu sasniegšanai.</t>
  </si>
  <si>
    <t>Analizē esošo un prognozē nākotnē nepieciešamo darbinieku kapacitāti un uztur mērķiem atbilstošas kompetences</t>
  </si>
  <si>
    <t>Analizē darbinieku noslodzi un nodrošina taisnīgu uzdevumu un slodžu sadalījumu starp dažādām struktūrvienībām/ darbiniekiem,izvairoties no ilgstošām pārslodzēm</t>
  </si>
  <si>
    <t>Līdzsvaro struktūrvienības darbinieku slodzes, vienlaikus nodrošinot termiņu izpildi</t>
  </si>
  <si>
    <t>Deleģējot padotajiem atbildības jomas/ uzdevumus, ņem vērā viņu stiprās puses un, iespēju robežās - intereses.</t>
  </si>
  <si>
    <t>Mobilizē komandu brīžos, kad motivācija krītas.</t>
  </si>
  <si>
    <t>Uztur savu enerģiju un virzību uz rezultātu par spīti škēršļiem un izaicinājumiem, ar savu piemēru motivējot arī komandu.</t>
  </si>
  <si>
    <t>Demonstrē pacietību saskarsmēm ar darbiniekiem - atkārtoti izskaidro veicamos uzdevumus, pārliecinās par izpratni.</t>
  </si>
  <si>
    <t>Mudina darbiniekus raudzīties plašāk, pamanīt kopsakarības, pārrunā komandā, kā vienā uzdevumā/ projektā identificētie riski vai problēmas var tikt attiecināti uz citiem.</t>
  </si>
  <si>
    <t>Veido uz attīstību vērstu vidi komandā un organizē regulāru zināšanu un pieredzes apmaiņu komandā.</t>
  </si>
  <si>
    <t>Konstruktīvi sniedz atgriezenisko saiti (pauž atzinību un kritiku) gan komandai, gan darbiniekiem individuāli par viņu sniegumu un rīcību.</t>
  </si>
  <si>
    <t>Veido komandā psiholoģiski drošu vidi gan strādājot klātienē, gan attālināti, ko raksturo savstarpēja uzticēšanās, atklātība un atbalsts.</t>
  </si>
  <si>
    <t>Atvēl laiku un iedrošina darbiniekus  sarunām par viņiem nozīmīgiem jautājumiem un tēmām.</t>
  </si>
  <si>
    <t>Apzinās, ka ar savu rīcību rāda piemēru citiem komandā un atbilstoši rīkojas.</t>
  </si>
  <si>
    <t>Profesionālā kompetence</t>
  </si>
  <si>
    <t>Sadarbības iestādes</t>
  </si>
  <si>
    <t>Pārzina juridisko dokumentu (līgumi, to grozījumi, u.c.) uzbūves un sagatavošanas principus un ievēro tos dokumentu izstrādē un komentēšanā.</t>
  </si>
  <si>
    <t>Komentējot citu izstrādātos normatīvos aktus vai to grozījumus, izmanto korektas atsauces uz normatīvajiem aktiem, pārbaudāmiem datiem un prakses piemēriem.</t>
  </si>
  <si>
    <t>Pārzina un korekti piemēro normatīvo regulējumu savā specializācijas jomā (iepirkumi, maksājumu pieprasījumu/ izdevumu attiecināmības pārbaudes, valsts atbalsta jautājumi, līgumu vadība, u.c.).</t>
  </si>
  <si>
    <t xml:space="preserve">Pārzina atbilstošo nozaru (piemēram, izglītība un zinātne, veselība, satiksme u.c.) specifiku, normatīvos aktus un labo praksi. </t>
  </si>
  <si>
    <t>Pārzina atbildībā esošo projektu veidu (piem., būvniecība, pakalpojumi, IKT, u.c.) specifiku un labo praksi.</t>
  </si>
  <si>
    <t>Izprot valsts atbalsta būtību, to normatīvo regulējumu un korekti to piemēro.</t>
  </si>
  <si>
    <t xml:space="preserve">Pārzina korupcijas un krāpšanas pazīmes, ar tām saistīto riskus, un nepieciešamības gadījumā rīkojas, risku novēršanai vai mazināšanai. </t>
  </si>
  <si>
    <r>
      <t xml:space="preserve">II Kompetence: 
</t>
    </r>
    <r>
      <rPr>
        <b/>
        <sz val="12"/>
        <color theme="0"/>
        <rFont val="Calibri"/>
        <family val="2"/>
        <scheme val="minor"/>
      </rPr>
      <t>PROJEKTU UZRAUDZĪBA</t>
    </r>
  </si>
  <si>
    <r>
      <t xml:space="preserve">Lūdzu, norādiet, ja Jums ir citi novērojumi, kā vērtētais demonstrē kompetenci </t>
    </r>
    <r>
      <rPr>
        <b/>
        <sz val="11"/>
        <color theme="1"/>
        <rFont val="Calibri"/>
        <family val="2"/>
        <scheme val="minor"/>
      </rPr>
      <t>Projektu uzraudzība</t>
    </r>
    <r>
      <rPr>
        <sz val="11"/>
        <color theme="1"/>
        <rFont val="Calibri"/>
        <family val="2"/>
        <scheme val="minor"/>
      </rPr>
      <t xml:space="preserve"> vai citi būtiski komentāri </t>
    </r>
  </si>
  <si>
    <t>Pārzina izmaksu attiecināmības nosacījumus un regulējumu, tai skaitā vienkāršoto izmaksu regulējumu, un korekti tos piemēro.</t>
  </si>
  <si>
    <t>Pārzina finanšu korekciju noteikšanas nosacījumus un pamatoti tos piemēro projektu uzraudzībā.</t>
  </si>
  <si>
    <t>Paškritiski izvērtē savu darbu - atzīst "robus" savās zināšanās un izpratnē, saskata nepilnības un kļūdas un tās novērš.</t>
  </si>
  <si>
    <t>Identificē problēmas/ jautājumu būtību no pieejamajiem datiem un piedāvā risinājumu.</t>
  </si>
  <si>
    <t>Patstāvīgi mācās un iegūst izpratni par jaunām tēmām, analizē normatīvo regulējumu, studē labo praksi, konsultējas ar nozares speciālistiem u.tml.</t>
  </si>
  <si>
    <t>Pārskata normatīvos aktus un aktualizē savas zināšanas, uzsākot jaunus uzdevumus, nepaļaujas tikai  uz līdzšinējām zināšanām un pieredzi.</t>
  </si>
  <si>
    <t>Izmanto vizualizācijas rīkus un metodes (grafikus, infografikas) liela apjoma vai kompleksas informācijas atspoguļošanai, izskaidrošanai un svarīgākā akcentēšanai prezentācijās, vadlīnijās, metodikās, u.tml.</t>
  </si>
  <si>
    <t>Pārzina un korekti izmanto lietvedības normas rakstisku dokumentu sagatavošanā.</t>
  </si>
  <si>
    <t>Pirms nosūtīšanas pārlasa sagatavotās ziņas un dokumentus, vai to būtība lasītājam būs viegli uztverama un saprotama un pārliecinās par pareizrakstības normu ievērošanu.</t>
  </si>
  <si>
    <t xml:space="preserve">Pārzina angļu valodu, tostarp, ES fondu jomā izmantoto terminoloģiju, lai sagatavotu oficiālus dokumentus angļu valodā vai sazinātos mutiski. </t>
  </si>
  <si>
    <t>Piedalās/ vada sarežgītas sarunas un pārrrunas emocionāli mierīgā konstruktīvas sadarbības gaisotnē, panākot risinājumu.</t>
  </si>
  <si>
    <t>Rosina kontruktīvu diskusiju ar uzraudzībā iesaistītajām struktūrvienībām savā un citās iestādēs, lai pilnveidotu uzraudzības normatīvo regulējumu.</t>
  </si>
  <si>
    <t>Savlaicīgi atbild uz jautājumiem un informācijas pieprasījumiem no kolēģiem citās struktūrvienībās un iestādēs.</t>
  </si>
  <si>
    <t>Konsultē finansējuma saņēmējus, savlaicīgi atbildot uz viņu jautājumiem un bažām.</t>
  </si>
  <si>
    <t>Iespējami savlaicīgi organizē sarunu ar finansējuma saņēmējiem par konstatētajiem riskiem, pārrunā to novēršanas iespējas.</t>
  </si>
  <si>
    <t xml:space="preserve">Organizējot sanāksmes, diskusijas vai darba grupas, nosaka sasniedzamo mērķi, nepieciešamos lēmumus un darba kārtību. </t>
  </si>
  <si>
    <t>Pārdomāti izvēlas diskusiju/ darba grupu dalībnieku sastāvu, tai skaitā no citām iestādēm, ja nepieciešams, lai sasniegtu sanāksmes mērķi.</t>
  </si>
  <si>
    <t>Pārrunā sarežģītus jautājumus ar kolēģiem, tostarp, no citām struktūrvienībām, lai izvērtētu jautājumu no dažādiem skatu punktiem, pirms pieņemt lēmumu.</t>
  </si>
  <si>
    <t>Ar pierādījumiem vienlaikus saņēmējam saprotami izskaidro negatīvi pieņemtu lēmumu.</t>
  </si>
  <si>
    <t>Iesaistās un atbalsta komandu sarežģītu problēmu risināšanā - uzklausa visu iesaistīto pušu viedokļus un mudina nonākt pie labākā risinājuma</t>
  </si>
  <si>
    <r>
      <t xml:space="preserve">IV Kompetence: 
</t>
    </r>
    <r>
      <rPr>
        <b/>
        <sz val="12"/>
        <color theme="0"/>
        <rFont val="Calibri"/>
        <family val="2"/>
        <scheme val="minor"/>
      </rPr>
      <t>EFEKTĪVS DARBS AR INFORMĀCIJU</t>
    </r>
  </si>
  <si>
    <r>
      <t xml:space="preserve">V Kompetence: 
</t>
    </r>
    <r>
      <rPr>
        <b/>
        <sz val="12"/>
        <color theme="0"/>
        <rFont val="Calibri"/>
        <family val="2"/>
        <scheme val="minor"/>
      </rPr>
      <t>KOMUNIKĀCIJA UN ARGUMENTĀCIJA</t>
    </r>
  </si>
  <si>
    <r>
      <t xml:space="preserve">VI Kompetence: 
</t>
    </r>
    <r>
      <rPr>
        <b/>
        <sz val="12"/>
        <color theme="0"/>
        <rFont val="Calibri"/>
        <family val="2"/>
        <scheme val="minor"/>
      </rPr>
      <t>SADARBĪBAS VEIDOŠANA</t>
    </r>
  </si>
  <si>
    <r>
      <t xml:space="preserve">VII Kompetence: 
</t>
    </r>
    <r>
      <rPr>
        <b/>
        <sz val="12"/>
        <color theme="0"/>
        <rFont val="Calibri"/>
        <family val="2"/>
        <scheme val="minor"/>
      </rPr>
      <t>PROBLĒMU RISINĀŠANA UN LĒMUMU PIEŅEMŠANA</t>
    </r>
  </si>
  <si>
    <r>
      <t xml:space="preserve">VIII Kompetence: 
</t>
    </r>
    <r>
      <rPr>
        <b/>
        <sz val="12"/>
        <color theme="0"/>
        <rFont val="Calibri"/>
        <family val="2"/>
        <scheme val="minor"/>
      </rPr>
      <t>VADĪBAS KOMPETENCE</t>
    </r>
  </si>
  <si>
    <t>Zināšanas par ES fondu projektu atlasē un/ vai uzraudzībā izmantojamām metodēm un prasmes tās korekti piemērot. Izpratne un prasmes izmantot projektu vadības labo praksi. Gatavība un prasmes strādāt komandā un/ vai vadīt to, daloties zināšanās un pieredzē.</t>
  </si>
  <si>
    <t>Kods</t>
  </si>
  <si>
    <t>1.1</t>
  </si>
  <si>
    <t>1.10</t>
  </si>
  <si>
    <t>1.11</t>
  </si>
  <si>
    <t>1.12</t>
  </si>
  <si>
    <t>4.23</t>
  </si>
  <si>
    <t>1.15</t>
  </si>
  <si>
    <t>1.18</t>
  </si>
  <si>
    <t>1.20</t>
  </si>
  <si>
    <t>1.22</t>
  </si>
  <si>
    <t>1.23</t>
  </si>
  <si>
    <t>1.28</t>
  </si>
  <si>
    <t>1.32</t>
  </si>
  <si>
    <t>1.33</t>
  </si>
  <si>
    <t>1.35</t>
  </si>
  <si>
    <t>1.27</t>
  </si>
  <si>
    <t>1.36</t>
  </si>
  <si>
    <t>1.37</t>
  </si>
  <si>
    <t>1.38</t>
  </si>
  <si>
    <t>2.1</t>
  </si>
  <si>
    <t>2.3</t>
  </si>
  <si>
    <t>2.5</t>
  </si>
  <si>
    <t>2.17</t>
  </si>
  <si>
    <t>2.28</t>
  </si>
  <si>
    <t>2.29</t>
  </si>
  <si>
    <t>3.1</t>
  </si>
  <si>
    <t>3.8</t>
  </si>
  <si>
    <t>3.10</t>
  </si>
  <si>
    <t>3.12</t>
  </si>
  <si>
    <t>3.14</t>
  </si>
  <si>
    <t>3.17</t>
  </si>
  <si>
    <t>3.22</t>
  </si>
  <si>
    <t>3.23</t>
  </si>
  <si>
    <t>3.24</t>
  </si>
  <si>
    <t>3.27</t>
  </si>
  <si>
    <t>3.31</t>
  </si>
  <si>
    <t>3.32</t>
  </si>
  <si>
    <t>3.33</t>
  </si>
  <si>
    <t>3.36</t>
  </si>
  <si>
    <t>3.38</t>
  </si>
  <si>
    <t>3.41</t>
  </si>
  <si>
    <t>4.1</t>
  </si>
  <si>
    <t>4.4</t>
  </si>
  <si>
    <t>4.7</t>
  </si>
  <si>
    <t>4.12</t>
  </si>
  <si>
    <t>4.17</t>
  </si>
  <si>
    <t>4.18</t>
  </si>
  <si>
    <t>4.19</t>
  </si>
  <si>
    <t>4.20</t>
  </si>
  <si>
    <t>4.22</t>
  </si>
  <si>
    <t>4.25</t>
  </si>
  <si>
    <t>4.27</t>
  </si>
  <si>
    <t>4.30</t>
  </si>
  <si>
    <t>5.6</t>
  </si>
  <si>
    <t>5.7</t>
  </si>
  <si>
    <t>5.8</t>
  </si>
  <si>
    <t>5.10</t>
  </si>
  <si>
    <t>5.11</t>
  </si>
  <si>
    <t>5.15</t>
  </si>
  <si>
    <t>5.16</t>
  </si>
  <si>
    <t>5.18</t>
  </si>
  <si>
    <t>5.20</t>
  </si>
  <si>
    <t>5.19</t>
  </si>
  <si>
    <t>5.22</t>
  </si>
  <si>
    <t>5.29</t>
  </si>
  <si>
    <t>6.4</t>
  </si>
  <si>
    <t>6.5</t>
  </si>
  <si>
    <t>6.6</t>
  </si>
  <si>
    <t>6.12</t>
  </si>
  <si>
    <t>6.11</t>
  </si>
  <si>
    <t>6.13</t>
  </si>
  <si>
    <t>6.15</t>
  </si>
  <si>
    <t>6.17</t>
  </si>
  <si>
    <t>6.20</t>
  </si>
  <si>
    <t>6.21</t>
  </si>
  <si>
    <t>6.26</t>
  </si>
  <si>
    <t>7.1</t>
  </si>
  <si>
    <t>7.2</t>
  </si>
  <si>
    <t>7.3</t>
  </si>
  <si>
    <t>7.4</t>
  </si>
  <si>
    <t>7.5</t>
  </si>
  <si>
    <t>7.6</t>
  </si>
  <si>
    <t>7.7</t>
  </si>
  <si>
    <t>7.8</t>
  </si>
  <si>
    <t>7.10</t>
  </si>
  <si>
    <t>7.11</t>
  </si>
  <si>
    <t>7.12</t>
  </si>
  <si>
    <t>7.13</t>
  </si>
  <si>
    <t>7.14</t>
  </si>
  <si>
    <t>7.16</t>
  </si>
  <si>
    <t>Pārzina un ievēro iekšējās kontroles sistēmu ES fondu uzraudzībā un kontrolē, kas saistīta ar amata pienākumu izpildi.</t>
  </si>
  <si>
    <t>3.7</t>
  </si>
  <si>
    <t>Izvērtē iegūtās informācijas būtiskumu, nošķir būtisko no nebūtiskā.</t>
  </si>
  <si>
    <t>Rūpīgi veic darbu, t.sk., pārbaudes atbilstoši metodikai pat, ja šķiet, ka uzdevums ir apjomīgs vai vienmuļš.Rūpīgi un precīzi veic darbu, t.sk., pārbaudes atbilstoši metodikai pat, ja šķiet, ka uzdevums ir apjomīgs vai vienmuļš.</t>
  </si>
  <si>
    <t>Izvērtē jautājumus sistēmiski un no dažādiem skatu punktiem, ņemot vērā arī vēsturisko pieredzi līdzīgu vai saistītu jautājumu risināšanā.</t>
  </si>
  <si>
    <t>Seko aktualitātēm sabiedriskajā telpā, tostarp makroekonomikas jautājumiem, un izvērtē to ietekmi uz veicamajiem uzdevumiem.</t>
  </si>
  <si>
    <t>Pielāgojas jaunām prasībām un attīsta savas kompetences, izmantojot pašattīstības metodes (webināri, raidieraksti, atvērtās platformas (MOOC ) mācības).</t>
  </si>
  <si>
    <t>Izzina un uzklausa iesaistīto pušu, t.sk., finansējuma saņēmēju vajadzības, viedokli un iebildumus, iedziļinoties viņu argumentācijā.</t>
  </si>
  <si>
    <t>Iesaista komunikācijā augstākā līmeņa vadītājus no savas vai citu ieinteresēto pušu puses, ja nevar jautājumu atrisināt zemākā līmenī.</t>
  </si>
  <si>
    <t>Risinot sarežgītus gadījumus, konstruktīvi pauž atgriezenisko saiti, neaizskarot personīgi un saglabājot pozitīvas attiecības ar iesaistītajiem.</t>
  </si>
  <si>
    <t>Modelē dažādus rīcības scenārijus, lai risinājums atbilstu normatīvo aktu prasībām un vienlaikus tiktu sasniegts jēgpilns projekta vai programmas rezultāts.</t>
  </si>
  <si>
    <t>Saglabā mieru, meklē un rod risinājumus situācijās, kad projektu mērķu sasniegšana ir apgrūtināta.</t>
  </si>
  <si>
    <t>Pazīmju skaits</t>
  </si>
  <si>
    <t>Lūdzu, pārliecinieties, ka katrā rīcības pazīmē ir atzīmēts tieši viens vērtējums!</t>
  </si>
  <si>
    <t xml:space="preserve">Vērtēšanas periods: </t>
  </si>
  <si>
    <t>Vērtēšanas datums:</t>
  </si>
  <si>
    <t>Vērtējamā amats:</t>
  </si>
  <si>
    <r>
      <t xml:space="preserve">Pirms anketas aizpildīšanas, lūdzu, iepazīstieties ar vadlīnijām profesionālo kompetenču novērtēšanai, īpaši ar nodaļu </t>
    </r>
    <r>
      <rPr>
        <b/>
        <sz val="11"/>
        <color rgb="FF0070C0"/>
        <rFont val="Calibri"/>
        <family val="2"/>
        <scheme val="minor"/>
      </rPr>
      <t>Ieteikumi profesionālo kompetenču novērtējuma anketu aizpildīšanai.</t>
    </r>
  </si>
  <si>
    <t xml:space="preserve">Vērtējumu skala:* </t>
  </si>
  <si>
    <r>
      <rPr>
        <b/>
        <sz val="11"/>
        <rFont val="Calibri"/>
        <family val="2"/>
        <scheme val="minor"/>
      </rPr>
      <t>Gandrīz vienmēr</t>
    </r>
    <r>
      <rPr>
        <sz val="11"/>
        <rFont val="Calibri"/>
        <family val="2"/>
        <scheme val="minor"/>
      </rPr>
      <t xml:space="preserve"> - vērtējamā persona </t>
    </r>
    <r>
      <rPr>
        <sz val="11"/>
        <rFont val="Calibri (Body)"/>
      </rPr>
      <t>visos vai</t>
    </r>
    <r>
      <rPr>
        <sz val="11"/>
        <rFont val="Calibri"/>
        <family val="2"/>
        <scheme val="minor"/>
      </rPr>
      <t xml:space="preserve"> gandrīz visos gadījumos</t>
    </r>
    <r>
      <rPr>
        <sz val="11"/>
        <rFont val="Calibri (Body)"/>
      </rPr>
      <t xml:space="preserve">, </t>
    </r>
    <r>
      <rPr>
        <sz val="11"/>
        <rFont val="Calibri"/>
        <family val="2"/>
        <scheme val="minor"/>
      </rPr>
      <t>rīkojas atbilstoši aprakstītajai rīcības pazīmei;</t>
    </r>
  </si>
  <si>
    <r>
      <t>Dažreiz</t>
    </r>
    <r>
      <rPr>
        <sz val="11"/>
        <rFont val="Calibri"/>
        <family val="2"/>
        <scheme val="minor"/>
      </rPr>
      <t xml:space="preserve"> – vērtējamā persona dažreiz rīkojas atbilstoši aprakstītajai rīcības pazīmei</t>
    </r>
    <r>
      <rPr>
        <sz val="11"/>
        <rFont val="Calibri (Body)"/>
      </rPr>
      <t xml:space="preserve"> un dažreiz nē</t>
    </r>
    <r>
      <rPr>
        <sz val="11"/>
        <rFont val="Calibri"/>
        <family val="2"/>
        <scheme val="minor"/>
      </rPr>
      <t>;</t>
    </r>
  </si>
  <si>
    <r>
      <rPr>
        <b/>
        <sz val="11"/>
        <rFont val="Calibri"/>
        <family val="2"/>
        <scheme val="minor"/>
      </rPr>
      <t xml:space="preserve">Gandrīz nekad </t>
    </r>
    <r>
      <rPr>
        <sz val="11"/>
        <rFont val="Calibri"/>
        <family val="2"/>
        <scheme val="minor"/>
      </rPr>
      <t xml:space="preserve">- vērtējamā persona </t>
    </r>
    <r>
      <rPr>
        <sz val="11"/>
        <rFont val="Calibri (Body)"/>
      </rPr>
      <t>nekad vai</t>
    </r>
    <r>
      <rPr>
        <sz val="11"/>
        <rFont val="Calibri"/>
        <family val="2"/>
        <scheme val="minor"/>
      </rPr>
      <t xml:space="preserve"> gandrīz nekad nerīkojas atbilstoši aprakstītajai rīcības pazīmei.</t>
    </r>
  </si>
  <si>
    <t xml:space="preserve">* - vērtējumu nosaka, analizējot personas rīcību tajos gadījumos, kad pazīmē aprakstītā rīcība no attiecīgā amatā nodarbinātā tiek sagaidīta. </t>
  </si>
  <si>
    <t>Šo atbildes variantu izvēlieties arī tajos gadījumos, ja vērtējamās personas amatā nav nepieciešams demonstrēt aprakstīto rīcības pazīmi.</t>
  </si>
  <si>
    <t xml:space="preserve">NB! Ja atbilde "nevaru novērtēt" tiks izvēlēta 25% vai vairāk no kopējā pazīmju skaita kompetencē, kompetences kopējais vērtējums automātiski būs "Vērtējums netiek noteikts". </t>
  </si>
  <si>
    <t>2.3. pielikums dokumentam "Vadlīnijas profesionālo kompetenču novērtēšanā un attīstības plānošanā
ES fondu vadības un kontroles sistēmā nodarbinātajiem".</t>
  </si>
  <si>
    <t xml:space="preserve">vadītāja amata līmeņa </t>
  </si>
  <si>
    <t xml:space="preserve">Pārzina dažādus risku veidus un spēj savlaicīgi pamanīt riskus, novērtēt un konsolidēt risku līmeni. </t>
  </si>
  <si>
    <t>Izmanto risku vadībā balstītu pieeju, koncentrējoties uz būtiskiem riskiem.
Plāno resursus atbilstoši identificētajiem risku līmeņiem.</t>
  </si>
  <si>
    <t>Ierosina un iedzīvina uzlabojumus savā pārziņā esošajos procesos.</t>
  </si>
  <si>
    <t xml:space="preserve">Izzina citu (struktūrvienību/ iestāžu/ valstu) pieredzi un izmanto novērotās idejas, praksi vai darba metodes darba uzlabošanai. </t>
  </si>
  <si>
    <t>Veicina normatīvās bāzes attīstību, rosinot jaunu labās prakses risinājumu iekļaušanu vērtēšanas procedūrās u.c. normatīvajos aktos.</t>
  </si>
  <si>
    <t>** Pazīmju numerācija anketā atbilst pazīmju numerācijai kompetenču modelī, tāpēc anketā tā var nebūt nepārtraukti secīga.</t>
  </si>
  <si>
    <t>Nr</t>
  </si>
  <si>
    <t>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</si>
</sst>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b/>
      <sz val="12"/>
      <color theme="0"/>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sz val="11"/>
      <name val="Calibri"/>
      <family val="2"/>
      <charset val="186"/>
      <scheme val="minor"/>
    </font>
    <font>
      <sz val="11"/>
      <color rgb="FF000000"/>
      <name val="Calibri"/>
      <family val="2"/>
      <scheme val="minor"/>
    </font>
    <font>
      <b/>
      <sz val="11"/>
      <name val="Calibri"/>
      <family val="2"/>
      <scheme val="minor"/>
    </font>
    <font>
      <sz val="11"/>
      <name val="Calibri (Body)"/>
    </font>
    <font>
      <sz val="10"/>
      <color theme="0"/>
      <name val="Calibri"/>
      <family val="2"/>
      <scheme val="minor"/>
    </font>
    <font>
      <sz val="10"/>
      <name val="Calibri"/>
      <family val="2"/>
      <scheme val="minor"/>
    </font>
    <font>
      <sz val="10"/>
      <name val="Calibri (Body)"/>
    </font>
    <font>
      <b/>
      <sz val="11"/>
      <color theme="0"/>
      <name val="Calibri"/>
      <family val="2"/>
      <scheme val="minor"/>
    </font>
    <font>
      <b/>
      <sz val="14"/>
      <color rgb="FFFF0000"/>
      <name val="Calibri"/>
      <family val="2"/>
      <scheme val="minor"/>
    </font>
    <font>
      <b/>
      <sz val="11"/>
      <color rgb="FF000000"/>
      <name val="Arial"/>
      <family val="2"/>
    </font>
    <font>
      <sz val="11"/>
      <color rgb="FF000000"/>
      <name val="Arial"/>
      <family val="2"/>
    </font>
    <font>
      <sz val="11"/>
      <color rgb="FF0070C0"/>
      <name val="Calibri"/>
      <family val="2"/>
      <scheme val="minor"/>
    </font>
    <font>
      <b/>
      <sz val="11"/>
      <color rgb="FF0070C0"/>
      <name val="Calibri"/>
      <family val="2"/>
      <scheme val="minor"/>
    </font>
    <font>
      <sz val="12"/>
      <name val="Calibri"/>
      <family val="2"/>
      <scheme val="minor"/>
    </font>
    <font>
      <b/>
      <sz val="12"/>
      <name val="Calibri"/>
      <family val="2"/>
      <scheme val="minor"/>
    </font>
    <font>
      <i/>
      <sz val="11"/>
      <name val="Calibri"/>
      <family val="2"/>
      <scheme val="minor"/>
    </font>
  </fonts>
  <fills count="12">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EAFFE0"/>
        <bgColor indexed="64"/>
      </patternFill>
    </fill>
    <fill>
      <patternFill patternType="solid">
        <fgColor rgb="FFEAFFE0"/>
        <bgColor rgb="FF000000"/>
      </patternFill>
    </fill>
    <fill>
      <patternFill patternType="solid">
        <fgColor rgb="FFFFFFFF"/>
        <bgColor rgb="FFFFFFFF"/>
      </patternFill>
    </fill>
    <fill>
      <patternFill patternType="solid">
        <fgColor theme="0" tint="-0.249977111117893"/>
        <bgColor indexed="64"/>
      </patternFill>
    </fill>
  </fills>
  <borders count="6">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4" fillId="0" borderId="0" applyFont="0" applyFill="0" applyBorder="0" applyAlignment="0" applyProtection="0"/>
    <xf numFmtId="0" fontId="6" fillId="2" borderId="0" applyNumberFormat="0" applyBorder="0" applyAlignment="0" applyProtection="0"/>
    <xf numFmtId="0" fontId="4" fillId="3" borderId="0" applyNumberFormat="0" applyBorder="0" applyAlignment="0" applyProtection="0"/>
  </cellStyleXfs>
  <cellXfs count="82">
    <xf numFmtId="0" fontId="0" fillId="0" borderId="0" xfId="0"/>
    <xf numFmtId="0" fontId="1" fillId="0" borderId="0" xfId="0" applyFont="1" applyAlignment="1">
      <alignment horizontal="center" vertical="center"/>
    </xf>
    <xf numFmtId="0" fontId="2" fillId="0" borderId="0" xfId="0" applyFont="1"/>
    <xf numFmtId="0" fontId="8"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1" fillId="2" borderId="0" xfId="2"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9" fontId="8" fillId="0" borderId="0" xfId="0" applyNumberFormat="1" applyFont="1" applyAlignment="1">
      <alignment horizontal="right"/>
    </xf>
    <xf numFmtId="0" fontId="8" fillId="0" borderId="0" xfId="0" applyFont="1" applyAlignment="1">
      <alignment horizontal="right"/>
    </xf>
    <xf numFmtId="0" fontId="3" fillId="0" borderId="0" xfId="0" applyFont="1"/>
    <xf numFmtId="0" fontId="8" fillId="5" borderId="0" xfId="0" applyFont="1" applyFill="1"/>
    <xf numFmtId="0" fontId="0" fillId="0" borderId="2" xfId="0" applyBorder="1" applyAlignment="1">
      <alignment horizontal="center" vertical="center"/>
    </xf>
    <xf numFmtId="0" fontId="7" fillId="0" borderId="0" xfId="0" applyFont="1" applyAlignment="1">
      <alignment horizontal="right"/>
    </xf>
    <xf numFmtId="0" fontId="11" fillId="2" borderId="0" xfId="2" applyFont="1" applyBorder="1" applyAlignment="1">
      <alignment horizontal="center" vertical="center" wrapText="1"/>
    </xf>
    <xf numFmtId="0" fontId="11" fillId="2" borderId="4" xfId="2" applyFont="1" applyBorder="1" applyAlignment="1">
      <alignment horizontal="center" vertical="center" wrapText="1"/>
    </xf>
    <xf numFmtId="0" fontId="7" fillId="3" borderId="0" xfId="3" applyFont="1" applyBorder="1" applyAlignment="1">
      <alignment vertical="center" wrapText="1"/>
    </xf>
    <xf numFmtId="0" fontId="7" fillId="0" borderId="0" xfId="0" applyFont="1" applyAlignment="1">
      <alignment vertical="center"/>
    </xf>
    <xf numFmtId="0" fontId="13" fillId="0" borderId="0" xfId="0" applyFont="1" applyAlignment="1">
      <alignment vertical="center" wrapText="1"/>
    </xf>
    <xf numFmtId="0" fontId="16" fillId="2" borderId="0" xfId="2" applyFont="1" applyBorder="1" applyAlignment="1">
      <alignment horizontal="center" vertical="center" wrapText="1"/>
    </xf>
    <xf numFmtId="0" fontId="8" fillId="6" borderId="0" xfId="0" applyFont="1" applyFill="1"/>
    <xf numFmtId="0" fontId="8" fillId="6" borderId="0" xfId="0" applyFont="1" applyFill="1" applyAlignment="1">
      <alignment wrapText="1"/>
    </xf>
    <xf numFmtId="9" fontId="8" fillId="6" borderId="0" xfId="1" applyFont="1" applyFill="1"/>
    <xf numFmtId="0" fontId="17" fillId="0" borderId="0" xfId="0" applyFont="1" applyAlignment="1">
      <alignment horizontal="right"/>
    </xf>
    <xf numFmtId="0" fontId="17" fillId="0" borderId="0" xfId="0" applyFont="1"/>
    <xf numFmtId="0" fontId="7" fillId="7" borderId="0" xfId="0" applyFont="1" applyFill="1" applyAlignment="1">
      <alignment vertical="center" wrapText="1"/>
    </xf>
    <xf numFmtId="0" fontId="20" fillId="0" borderId="0" xfId="0" applyFont="1"/>
    <xf numFmtId="0" fontId="9" fillId="0" borderId="2" xfId="0" applyFont="1" applyBorder="1" applyAlignment="1">
      <alignment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4" fillId="3" borderId="0" xfId="3" applyAlignment="1">
      <alignment wrapText="1"/>
    </xf>
    <xf numFmtId="0" fontId="2" fillId="3" borderId="0" xfId="3" applyFont="1" applyAlignment="1">
      <alignment horizontal="left" vertical="center" wrapText="1"/>
    </xf>
    <xf numFmtId="0" fontId="2" fillId="7" borderId="0" xfId="0" applyFont="1" applyFill="1" applyAlignment="1">
      <alignment horizontal="left" vertical="center" wrapText="1"/>
    </xf>
    <xf numFmtId="0" fontId="8" fillId="0" borderId="0" xfId="0" applyFont="1" applyAlignment="1">
      <alignment horizontal="center" vertical="center"/>
    </xf>
    <xf numFmtId="9" fontId="8" fillId="6" borderId="0" xfId="1" applyFont="1" applyFill="1" applyAlignment="1">
      <alignment horizontal="center" vertical="center"/>
    </xf>
    <xf numFmtId="9" fontId="8" fillId="0" borderId="0" xfId="1" applyFont="1" applyAlignment="1">
      <alignment horizontal="center" vertical="center"/>
    </xf>
    <xf numFmtId="0" fontId="8" fillId="7" borderId="0" xfId="0" applyFont="1" applyFill="1" applyAlignment="1">
      <alignment horizontal="center" vertical="center"/>
    </xf>
    <xf numFmtId="0" fontId="7" fillId="8" borderId="2" xfId="0" applyFont="1" applyFill="1" applyBorder="1" applyAlignment="1">
      <alignment horizontal="left" vertical="center"/>
    </xf>
    <xf numFmtId="49" fontId="2"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xf>
    <xf numFmtId="0" fontId="7" fillId="8" borderId="2" xfId="0" applyFont="1" applyFill="1" applyBorder="1" applyAlignment="1">
      <alignment vertical="center"/>
    </xf>
    <xf numFmtId="49" fontId="2" fillId="0" borderId="2" xfId="0" applyNumberFormat="1" applyFont="1" applyBorder="1" applyAlignment="1">
      <alignment vertical="center" wrapText="1"/>
    </xf>
    <xf numFmtId="49" fontId="2" fillId="0" borderId="2" xfId="0" applyNumberFormat="1" applyFont="1" applyBorder="1" applyAlignment="1">
      <alignment vertical="center"/>
    </xf>
    <xf numFmtId="0" fontId="21" fillId="9" borderId="2" xfId="0" applyFont="1" applyFill="1" applyBorder="1" applyAlignment="1">
      <alignment vertical="center"/>
    </xf>
    <xf numFmtId="49" fontId="22" fillId="0" borderId="5" xfId="0" applyNumberFormat="1" applyFont="1" applyBorder="1" applyAlignment="1">
      <alignment vertical="center"/>
    </xf>
    <xf numFmtId="49" fontId="2" fillId="10" borderId="2" xfId="0" applyNumberFormat="1" applyFont="1" applyFill="1" applyBorder="1" applyAlignment="1">
      <alignment vertical="center"/>
    </xf>
    <xf numFmtId="0" fontId="8" fillId="4" borderId="0" xfId="0" applyFont="1" applyFill="1" applyAlignment="1">
      <alignment wrapText="1"/>
    </xf>
    <xf numFmtId="0" fontId="7" fillId="0" borderId="0" xfId="0" applyFont="1"/>
    <xf numFmtId="0" fontId="0" fillId="5" borderId="0" xfId="0" applyFill="1" applyAlignment="1">
      <alignment horizontal="left"/>
    </xf>
    <xf numFmtId="0" fontId="23" fillId="0" borderId="0" xfId="0" applyFont="1" applyAlignment="1">
      <alignment horizontal="left"/>
    </xf>
    <xf numFmtId="0" fontId="9" fillId="0" borderId="0" xfId="0" applyFont="1"/>
    <xf numFmtId="0" fontId="14" fillId="0" borderId="0" xfId="0" applyFont="1"/>
    <xf numFmtId="0" fontId="23" fillId="0" borderId="0" xfId="0" applyFont="1"/>
    <xf numFmtId="0" fontId="26" fillId="0" borderId="0" xfId="0" applyFont="1" applyAlignment="1">
      <alignment horizontal="center" vertical="center"/>
    </xf>
    <xf numFmtId="0" fontId="27" fillId="11" borderId="0" xfId="2" applyFont="1" applyFill="1" applyBorder="1" applyAlignment="1">
      <alignment vertical="center"/>
    </xf>
    <xf numFmtId="0" fontId="25" fillId="11" borderId="0" xfId="2" applyFont="1" applyFill="1" applyBorder="1" applyAlignment="1">
      <alignment horizontal="left" wrapText="1"/>
    </xf>
    <xf numFmtId="0" fontId="9" fillId="11" borderId="0" xfId="2" applyFont="1" applyFill="1" applyBorder="1" applyAlignment="1">
      <alignment horizontal="center" vertical="center" wrapText="1"/>
    </xf>
    <xf numFmtId="0" fontId="9" fillId="11" borderId="4" xfId="2" applyFont="1" applyFill="1" applyBorder="1" applyAlignment="1">
      <alignment horizontal="center" vertical="center" wrapText="1"/>
    </xf>
    <xf numFmtId="0" fontId="11" fillId="2" borderId="0" xfId="2" applyFont="1" applyBorder="1" applyAlignment="1">
      <alignment vertical="center"/>
    </xf>
    <xf numFmtId="0" fontId="19" fillId="2" borderId="0" xfId="2" applyFont="1" applyAlignment="1">
      <alignment vertical="center"/>
    </xf>
    <xf numFmtId="0" fontId="19" fillId="2" borderId="0" xfId="2" applyFont="1" applyAlignment="1">
      <alignmen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6" fillId="2" borderId="0" xfId="2" applyBorder="1" applyAlignment="1">
      <alignment horizontal="left" wrapText="1"/>
    </xf>
    <xf numFmtId="0" fontId="0" fillId="5" borderId="0" xfId="0" applyFill="1" applyAlignment="1">
      <alignment horizontal="left"/>
    </xf>
    <xf numFmtId="0" fontId="2" fillId="5" borderId="0" xfId="0" applyFont="1" applyFill="1" applyAlignment="1">
      <alignment horizontal="left"/>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5" borderId="0" xfId="0" applyFont="1" applyFill="1" applyAlignment="1">
      <alignment horizontal="left" vertical="top" wrapText="1"/>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2" fillId="5" borderId="0" xfId="0" applyFont="1" applyFill="1" applyAlignment="1">
      <alignment horizontal="left" wrapText="1"/>
    </xf>
    <xf numFmtId="0" fontId="25" fillId="0" borderId="0" xfId="0" applyFont="1" applyAlignment="1">
      <alignment horizontal="right" wrapText="1"/>
    </xf>
  </cellXfs>
  <cellStyles count="4">
    <cellStyle name="20% - Accent5" xfId="3" builtinId="46"/>
    <cellStyle name="Accent5" xfId="2" builtinId="45"/>
    <cellStyle name="Normal" xfId="0" builtinId="0"/>
    <cellStyle name="Per 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12700</xdr:colOff>
      <xdr:row>2</xdr:row>
      <xdr:rowOff>0</xdr:rowOff>
    </xdr:from>
    <xdr:to>
      <xdr:col>10</xdr:col>
      <xdr:colOff>82296</xdr:colOff>
      <xdr:row>5</xdr:row>
      <xdr:rowOff>139527</xdr:rowOff>
    </xdr:to>
    <xdr:pic>
      <xdr:nvPicPr>
        <xdr:cNvPr id="4" name="Picture 3">
          <a:extLst>
            <a:ext uri="{FF2B5EF4-FFF2-40B4-BE49-F238E27FC236}">
              <a16:creationId xmlns:a16="http://schemas.microsoft.com/office/drawing/2014/main" id="{9612F652-477D-1045-A30E-2B080E2D0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0" y="0"/>
          <a:ext cx="3498596" cy="7491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7" totalsRowShown="0" headerRowDxfId="5" dataDxfId="4">
  <autoFilter ref="B2:B7"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4C8E41-7643-C84D-9EBA-B7AED04D4EE9}" name="Table3" displayName="Table3" ref="B23:B26" totalsRowShown="0" headerRowDxfId="2" dataDxfId="1">
  <autoFilter ref="B23:B26" xr:uid="{F92D7D93-9B05-4446-AACD-CABC500353E8}"/>
  <tableColumns count="1">
    <tableColumn id="1" xr3:uid="{892B453C-3BEA-1947-87D8-4CB82BFC93B7}" name="Kopējais profesionālo kopmetenču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1:N174"/>
  <sheetViews>
    <sheetView showGridLines="0" tabSelected="1" topLeftCell="B1" zoomScaleNormal="100" workbookViewId="0">
      <selection activeCell="C42" sqref="C42:H42"/>
    </sheetView>
  </sheetViews>
  <sheetFormatPr baseColWidth="10" defaultColWidth="10.6640625" defaultRowHeight="16" x14ac:dyDescent="0.2"/>
  <cols>
    <col min="1" max="1" width="4.6640625" hidden="1" customWidth="1"/>
    <col min="2" max="2" width="4.5" customWidth="1"/>
    <col min="3" max="3" width="11.6640625" customWidth="1"/>
    <col min="4" max="4" width="13.33203125" customWidth="1"/>
    <col min="5" max="5" width="12.83203125" customWidth="1"/>
    <col min="6" max="7" width="9.1640625" customWidth="1"/>
    <col min="8" max="8" width="8" customWidth="1"/>
    <col min="9" max="14" width="9.33203125" customWidth="1"/>
  </cols>
  <sheetData>
    <row r="1" spans="2:14" ht="36" customHeight="1" x14ac:dyDescent="0.2">
      <c r="C1" s="81" t="s">
        <v>254</v>
      </c>
      <c r="D1" s="81"/>
      <c r="E1" s="81"/>
      <c r="F1" s="81"/>
      <c r="G1" s="81"/>
      <c r="H1" s="81"/>
      <c r="I1" s="81"/>
      <c r="J1" s="81"/>
      <c r="K1" s="81"/>
      <c r="L1" s="81"/>
      <c r="M1" s="81"/>
      <c r="N1" s="81"/>
    </row>
    <row r="7" spans="2:14" ht="13" customHeight="1" x14ac:dyDescent="0.2"/>
    <row r="8" spans="2:14" x14ac:dyDescent="0.2">
      <c r="H8" s="1" t="s">
        <v>103</v>
      </c>
    </row>
    <row r="9" spans="2:14" x14ac:dyDescent="0.2">
      <c r="H9" s="62" t="s">
        <v>255</v>
      </c>
    </row>
    <row r="10" spans="2:14" x14ac:dyDescent="0.2">
      <c r="B10" s="2"/>
      <c r="C10" s="2"/>
      <c r="D10" s="2"/>
      <c r="E10" s="2"/>
      <c r="F10" s="2"/>
      <c r="G10" s="2"/>
      <c r="H10" s="1" t="s">
        <v>0</v>
      </c>
    </row>
    <row r="11" spans="2:14" x14ac:dyDescent="0.2">
      <c r="C11" s="2" t="s">
        <v>38</v>
      </c>
      <c r="E11" s="73"/>
      <c r="F11" s="73"/>
      <c r="G11" s="73"/>
      <c r="H11" s="2"/>
      <c r="I11" s="56" t="s">
        <v>243</v>
      </c>
      <c r="J11" s="2"/>
      <c r="K11" s="73"/>
      <c r="L11" s="73"/>
      <c r="M11" s="73"/>
    </row>
    <row r="12" spans="2:14" x14ac:dyDescent="0.2">
      <c r="C12" s="56" t="s">
        <v>245</v>
      </c>
      <c r="E12" s="74"/>
      <c r="F12" s="74"/>
      <c r="G12" s="74"/>
      <c r="H12" s="2"/>
      <c r="I12" s="56" t="s">
        <v>244</v>
      </c>
      <c r="J12" s="2"/>
      <c r="K12" s="73"/>
      <c r="L12" s="73"/>
      <c r="M12" s="73"/>
    </row>
    <row r="13" spans="2:14" x14ac:dyDescent="0.2">
      <c r="C13" s="56" t="s">
        <v>2</v>
      </c>
      <c r="E13" s="74"/>
      <c r="F13" s="74"/>
      <c r="G13" s="74"/>
      <c r="H13" s="2"/>
    </row>
    <row r="14" spans="2:14" x14ac:dyDescent="0.2">
      <c r="C14" s="56" t="s">
        <v>40</v>
      </c>
      <c r="E14" s="74"/>
      <c r="F14" s="74"/>
      <c r="G14" s="74"/>
      <c r="H14" s="2"/>
    </row>
    <row r="15" spans="2:14" x14ac:dyDescent="0.2">
      <c r="B15" s="2"/>
      <c r="C15" s="2"/>
      <c r="D15" s="2"/>
      <c r="E15" s="73"/>
      <c r="F15" s="73"/>
      <c r="G15" s="73"/>
      <c r="H15" s="2"/>
    </row>
    <row r="16" spans="2:14" x14ac:dyDescent="0.2">
      <c r="B16" s="2"/>
      <c r="C16" s="2"/>
      <c r="D16" s="2"/>
      <c r="E16" s="57"/>
      <c r="F16" s="57"/>
      <c r="G16" s="57"/>
      <c r="H16" s="2"/>
    </row>
    <row r="17" spans="1:14" s="2" customFormat="1" ht="15" x14ac:dyDescent="0.2">
      <c r="B17" s="58" t="s">
        <v>246</v>
      </c>
    </row>
    <row r="18" spans="1:14" s="2" customFormat="1" ht="15" x14ac:dyDescent="0.2"/>
    <row r="19" spans="1:14" x14ac:dyDescent="0.2">
      <c r="B19" s="59" t="s">
        <v>35</v>
      </c>
      <c r="C19" s="2"/>
      <c r="D19" s="2"/>
      <c r="E19" s="2"/>
      <c r="F19" s="2"/>
      <c r="G19" s="2"/>
      <c r="H19" s="2"/>
    </row>
    <row r="20" spans="1:14" x14ac:dyDescent="0.2">
      <c r="B20" s="56" t="s">
        <v>247</v>
      </c>
      <c r="C20" s="56"/>
      <c r="D20" s="56"/>
      <c r="E20" s="56"/>
      <c r="F20" s="56"/>
      <c r="G20" s="56"/>
      <c r="H20" s="2"/>
    </row>
    <row r="21" spans="1:14" x14ac:dyDescent="0.2">
      <c r="B21" s="2"/>
      <c r="C21" s="59" t="s">
        <v>248</v>
      </c>
      <c r="D21" s="2"/>
      <c r="E21" s="2"/>
      <c r="F21" s="2"/>
      <c r="G21" s="2"/>
      <c r="H21" s="2"/>
    </row>
    <row r="22" spans="1:14" x14ac:dyDescent="0.2">
      <c r="B22" s="2"/>
      <c r="C22" s="56" t="s">
        <v>36</v>
      </c>
      <c r="D22" s="56"/>
      <c r="E22" s="56"/>
      <c r="F22" s="56"/>
      <c r="G22" s="56"/>
      <c r="H22" s="2"/>
    </row>
    <row r="23" spans="1:14" x14ac:dyDescent="0.2">
      <c r="B23" s="2"/>
      <c r="C23" s="60" t="s">
        <v>249</v>
      </c>
      <c r="D23" s="56"/>
      <c r="E23" s="56"/>
      <c r="F23" s="56"/>
      <c r="G23" s="56"/>
      <c r="H23" s="2"/>
    </row>
    <row r="24" spans="1:14" x14ac:dyDescent="0.2">
      <c r="B24" s="2"/>
      <c r="C24" s="60" t="s">
        <v>37</v>
      </c>
      <c r="D24" s="56"/>
      <c r="E24" s="56"/>
      <c r="F24" s="56"/>
      <c r="G24" s="56"/>
      <c r="H24" s="2"/>
    </row>
    <row r="25" spans="1:14" x14ac:dyDescent="0.2">
      <c r="B25" s="2"/>
      <c r="C25" s="59" t="s">
        <v>250</v>
      </c>
      <c r="D25" s="56"/>
      <c r="E25" s="56"/>
      <c r="F25" s="56"/>
      <c r="G25" s="56"/>
      <c r="H25" s="2"/>
    </row>
    <row r="26" spans="1:14" ht="15" customHeight="1" x14ac:dyDescent="0.2">
      <c r="B26" s="2" t="s">
        <v>251</v>
      </c>
      <c r="C26" s="2"/>
      <c r="D26" s="2"/>
      <c r="E26" s="2"/>
      <c r="F26" s="2"/>
      <c r="G26" s="2"/>
      <c r="H26" s="2"/>
    </row>
    <row r="27" spans="1:14" ht="7" customHeight="1" x14ac:dyDescent="0.2">
      <c r="B27" s="2"/>
      <c r="C27" s="2"/>
      <c r="D27" s="2"/>
      <c r="E27" s="2"/>
      <c r="F27" s="2"/>
      <c r="G27" s="2"/>
      <c r="H27" s="2"/>
    </row>
    <row r="28" spans="1:14" x14ac:dyDescent="0.2">
      <c r="B28" s="2"/>
      <c r="C28" s="56" t="s">
        <v>24</v>
      </c>
      <c r="D28" s="56"/>
      <c r="E28" s="56"/>
      <c r="F28" s="56"/>
      <c r="G28" s="56"/>
      <c r="H28" s="2"/>
    </row>
    <row r="29" spans="1:14" x14ac:dyDescent="0.2">
      <c r="B29" s="2"/>
      <c r="C29" s="59" t="s">
        <v>252</v>
      </c>
      <c r="D29" s="56"/>
      <c r="E29" s="56"/>
      <c r="F29" s="56"/>
      <c r="G29" s="56"/>
      <c r="H29" s="2"/>
    </row>
    <row r="30" spans="1:14" x14ac:dyDescent="0.2">
      <c r="B30" s="61" t="s">
        <v>253</v>
      </c>
      <c r="D30" s="2"/>
      <c r="E30" s="2"/>
      <c r="F30" s="2"/>
      <c r="G30" s="2"/>
      <c r="H30" s="2"/>
    </row>
    <row r="31" spans="1:14" x14ac:dyDescent="0.2">
      <c r="B31" s="61"/>
      <c r="D31" s="2"/>
      <c r="E31" s="2"/>
      <c r="F31" s="2"/>
      <c r="G31" s="2"/>
      <c r="H31" s="2"/>
    </row>
    <row r="32" spans="1:14" s="2" customFormat="1" ht="32" x14ac:dyDescent="0.2">
      <c r="A32" s="46" t="s">
        <v>139</v>
      </c>
      <c r="B32" s="67" t="s">
        <v>263</v>
      </c>
      <c r="C32" s="72" t="s">
        <v>41</v>
      </c>
      <c r="D32" s="72"/>
      <c r="E32" s="72"/>
      <c r="F32" s="72"/>
      <c r="G32" s="72"/>
      <c r="H32" s="72"/>
      <c r="I32" s="23" t="s">
        <v>25</v>
      </c>
      <c r="J32" s="23" t="s">
        <v>26</v>
      </c>
      <c r="K32" s="23" t="s">
        <v>27</v>
      </c>
      <c r="L32" s="23" t="s">
        <v>28</v>
      </c>
      <c r="M32" s="23" t="s">
        <v>29</v>
      </c>
      <c r="N32" s="24" t="s">
        <v>1</v>
      </c>
    </row>
    <row r="33" spans="1:14" s="2" customFormat="1" x14ac:dyDescent="0.2">
      <c r="B33" s="63" t="s">
        <v>261</v>
      </c>
      <c r="C33" s="64"/>
      <c r="D33" s="64"/>
      <c r="E33" s="64"/>
      <c r="F33" s="64"/>
      <c r="G33" s="64"/>
      <c r="H33" s="64"/>
      <c r="I33" s="65"/>
      <c r="J33" s="65"/>
      <c r="K33" s="65"/>
      <c r="L33" s="65"/>
      <c r="M33" s="65"/>
      <c r="N33" s="66"/>
    </row>
    <row r="34" spans="1:14" ht="32" customHeight="1" x14ac:dyDescent="0.2">
      <c r="A34" s="47" t="s">
        <v>140</v>
      </c>
      <c r="B34" s="10">
        <v>1</v>
      </c>
      <c r="C34" s="70" t="s">
        <v>55</v>
      </c>
      <c r="D34" s="70"/>
      <c r="E34" s="70"/>
      <c r="F34" s="70"/>
      <c r="G34" s="70"/>
      <c r="H34" s="71"/>
      <c r="I34" s="12"/>
      <c r="J34" s="11"/>
      <c r="K34" s="11"/>
      <c r="L34" s="11"/>
      <c r="M34" s="11"/>
      <c r="N34" s="11"/>
    </row>
    <row r="35" spans="1:14" ht="29" customHeight="1" x14ac:dyDescent="0.2">
      <c r="A35" s="48" t="s">
        <v>141</v>
      </c>
      <c r="B35" s="10">
        <v>4</v>
      </c>
      <c r="C35" s="70" t="s">
        <v>56</v>
      </c>
      <c r="D35" s="70"/>
      <c r="E35" s="70"/>
      <c r="F35" s="70"/>
      <c r="G35" s="70"/>
      <c r="H35" s="71"/>
      <c r="I35" s="13"/>
      <c r="J35" s="11"/>
      <c r="K35" s="11"/>
      <c r="L35" s="11"/>
      <c r="M35" s="11"/>
      <c r="N35" s="11"/>
    </row>
    <row r="36" spans="1:14" ht="59" customHeight="1" x14ac:dyDescent="0.2">
      <c r="A36" s="48" t="s">
        <v>142</v>
      </c>
      <c r="B36" s="10">
        <v>5</v>
      </c>
      <c r="C36" s="70" t="s">
        <v>57</v>
      </c>
      <c r="D36" s="70"/>
      <c r="E36" s="70"/>
      <c r="F36" s="70"/>
      <c r="G36" s="70"/>
      <c r="H36" s="71"/>
      <c r="I36" s="13"/>
      <c r="J36" s="11"/>
      <c r="K36" s="11"/>
      <c r="L36" s="11"/>
      <c r="M36" s="11"/>
      <c r="N36" s="11"/>
    </row>
    <row r="37" spans="1:14" ht="44" customHeight="1" x14ac:dyDescent="0.2">
      <c r="A37" s="48" t="s">
        <v>143</v>
      </c>
      <c r="B37" s="10">
        <v>6</v>
      </c>
      <c r="C37" s="70" t="s">
        <v>104</v>
      </c>
      <c r="D37" s="70"/>
      <c r="E37" s="70"/>
      <c r="F37" s="70"/>
      <c r="G37" s="70"/>
      <c r="H37" s="71"/>
      <c r="I37" s="13"/>
      <c r="J37" s="11"/>
      <c r="K37" s="11"/>
      <c r="L37" s="11"/>
      <c r="M37" s="11"/>
      <c r="N37" s="11"/>
    </row>
    <row r="38" spans="1:14" ht="44" customHeight="1" x14ac:dyDescent="0.2">
      <c r="A38" s="48" t="s">
        <v>144</v>
      </c>
      <c r="B38" s="10">
        <v>7</v>
      </c>
      <c r="C38" s="70" t="s">
        <v>105</v>
      </c>
      <c r="D38" s="70"/>
      <c r="E38" s="70"/>
      <c r="F38" s="70"/>
      <c r="G38" s="70"/>
      <c r="H38" s="71"/>
      <c r="I38" s="13"/>
      <c r="J38" s="11"/>
      <c r="K38" s="11"/>
      <c r="L38" s="11"/>
      <c r="M38" s="11"/>
      <c r="N38" s="11"/>
    </row>
    <row r="39" spans="1:14" ht="44" customHeight="1" x14ac:dyDescent="0.2">
      <c r="A39" s="48" t="s">
        <v>145</v>
      </c>
      <c r="B39" s="10">
        <v>8</v>
      </c>
      <c r="C39" s="70" t="s">
        <v>106</v>
      </c>
      <c r="D39" s="70"/>
      <c r="E39" s="70"/>
      <c r="F39" s="70"/>
      <c r="G39" s="70"/>
      <c r="H39" s="71"/>
      <c r="I39" s="13"/>
      <c r="J39" s="11"/>
      <c r="K39" s="11"/>
      <c r="L39" s="11"/>
      <c r="M39" s="11"/>
      <c r="N39" s="11"/>
    </row>
    <row r="40" spans="1:14" ht="44" customHeight="1" x14ac:dyDescent="0.2">
      <c r="A40" s="48" t="s">
        <v>146</v>
      </c>
      <c r="B40" s="10">
        <v>9</v>
      </c>
      <c r="C40" s="70" t="s">
        <v>107</v>
      </c>
      <c r="D40" s="70"/>
      <c r="E40" s="70"/>
      <c r="F40" s="70"/>
      <c r="G40" s="70"/>
      <c r="H40" s="71"/>
      <c r="I40" s="13"/>
      <c r="J40" s="11"/>
      <c r="K40" s="11"/>
      <c r="L40" s="11"/>
      <c r="M40" s="11"/>
      <c r="N40" s="11"/>
    </row>
    <row r="41" spans="1:14" ht="44" customHeight="1" x14ac:dyDescent="0.2">
      <c r="A41" s="47" t="s">
        <v>147</v>
      </c>
      <c r="B41" s="10">
        <v>10</v>
      </c>
      <c r="C41" s="70" t="s">
        <v>108</v>
      </c>
      <c r="D41" s="70"/>
      <c r="E41" s="70"/>
      <c r="F41" s="70"/>
      <c r="G41" s="70"/>
      <c r="H41" s="71"/>
      <c r="I41" s="13"/>
      <c r="J41" s="11"/>
      <c r="K41" s="11"/>
      <c r="L41" s="11"/>
      <c r="M41" s="11"/>
      <c r="N41" s="11"/>
    </row>
    <row r="42" spans="1:14" ht="44" customHeight="1" x14ac:dyDescent="0.2">
      <c r="A42" s="48" t="s">
        <v>148</v>
      </c>
      <c r="B42" s="10">
        <v>12</v>
      </c>
      <c r="C42" s="70" t="s">
        <v>109</v>
      </c>
      <c r="D42" s="70"/>
      <c r="E42" s="70"/>
      <c r="F42" s="70"/>
      <c r="G42" s="70"/>
      <c r="H42" s="71"/>
      <c r="I42" s="13"/>
      <c r="J42" s="11"/>
      <c r="K42" s="11"/>
      <c r="L42" s="11"/>
      <c r="M42" s="11"/>
      <c r="N42" s="11"/>
    </row>
    <row r="43" spans="1:14" ht="44" customHeight="1" x14ac:dyDescent="0.2">
      <c r="A43" s="48" t="s">
        <v>149</v>
      </c>
      <c r="B43" s="10">
        <v>13</v>
      </c>
      <c r="C43" s="70" t="s">
        <v>256</v>
      </c>
      <c r="D43" s="70"/>
      <c r="E43" s="70"/>
      <c r="F43" s="70"/>
      <c r="G43" s="70"/>
      <c r="H43" s="71"/>
      <c r="I43" s="13"/>
      <c r="J43" s="11"/>
      <c r="K43" s="11"/>
      <c r="L43" s="11"/>
      <c r="M43" s="11"/>
      <c r="N43" s="11"/>
    </row>
    <row r="44" spans="1:14" ht="44" customHeight="1" x14ac:dyDescent="0.2">
      <c r="A44" s="48" t="s">
        <v>150</v>
      </c>
      <c r="B44" s="10">
        <v>14</v>
      </c>
      <c r="C44" s="70" t="s">
        <v>257</v>
      </c>
      <c r="D44" s="70"/>
      <c r="E44" s="70"/>
      <c r="F44" s="70"/>
      <c r="G44" s="70"/>
      <c r="H44" s="71"/>
      <c r="I44" s="13"/>
      <c r="J44" s="11"/>
      <c r="K44" s="11"/>
      <c r="L44" s="11"/>
      <c r="M44" s="11"/>
      <c r="N44" s="11"/>
    </row>
    <row r="45" spans="1:14" ht="44" customHeight="1" x14ac:dyDescent="0.2">
      <c r="A45" s="47" t="s">
        <v>151</v>
      </c>
      <c r="B45" s="10">
        <v>16</v>
      </c>
      <c r="C45" s="70" t="s">
        <v>258</v>
      </c>
      <c r="D45" s="70"/>
      <c r="E45" s="70"/>
      <c r="F45" s="70"/>
      <c r="G45" s="70"/>
      <c r="H45" s="71"/>
      <c r="I45" s="13"/>
      <c r="J45" s="11"/>
      <c r="K45" s="11"/>
      <c r="L45" s="11"/>
      <c r="M45" s="11"/>
      <c r="N45" s="11"/>
    </row>
    <row r="46" spans="1:14" ht="44" customHeight="1" x14ac:dyDescent="0.2">
      <c r="A46" s="47" t="s">
        <v>152</v>
      </c>
      <c r="B46" s="10">
        <v>17</v>
      </c>
      <c r="C46" s="70" t="s">
        <v>259</v>
      </c>
      <c r="D46" s="70"/>
      <c r="E46" s="70"/>
      <c r="F46" s="70"/>
      <c r="G46" s="70"/>
      <c r="H46" s="71"/>
      <c r="I46" s="13"/>
      <c r="J46" s="11"/>
      <c r="K46" s="11"/>
      <c r="L46" s="11"/>
      <c r="M46" s="11"/>
      <c r="N46" s="11"/>
    </row>
    <row r="47" spans="1:14" ht="44" customHeight="1" x14ac:dyDescent="0.2">
      <c r="A47" s="48" t="s">
        <v>153</v>
      </c>
      <c r="B47" s="10">
        <v>18</v>
      </c>
      <c r="C47" s="70" t="s">
        <v>260</v>
      </c>
      <c r="D47" s="70"/>
      <c r="E47" s="70"/>
      <c r="F47" s="70"/>
      <c r="G47" s="70"/>
      <c r="H47" s="71"/>
      <c r="I47" s="13"/>
      <c r="J47" s="11"/>
      <c r="K47" s="11"/>
      <c r="L47" s="11"/>
      <c r="M47" s="11"/>
      <c r="N47" s="11"/>
    </row>
    <row r="48" spans="1:14" ht="44" customHeight="1" x14ac:dyDescent="0.2">
      <c r="A48" s="48" t="s">
        <v>154</v>
      </c>
      <c r="B48" s="10">
        <v>19</v>
      </c>
      <c r="C48" s="70" t="s">
        <v>110</v>
      </c>
      <c r="D48" s="70"/>
      <c r="E48" s="70"/>
      <c r="F48" s="70"/>
      <c r="G48" s="70"/>
      <c r="H48" s="71"/>
      <c r="I48" s="13"/>
      <c r="J48" s="11"/>
      <c r="K48" s="11"/>
      <c r="L48" s="11"/>
      <c r="M48" s="11"/>
      <c r="N48" s="11"/>
    </row>
    <row r="49" spans="1:14" ht="44" customHeight="1" x14ac:dyDescent="0.2">
      <c r="A49" s="48" t="s">
        <v>155</v>
      </c>
      <c r="B49" s="10">
        <v>20</v>
      </c>
      <c r="C49" s="70" t="s">
        <v>58</v>
      </c>
      <c r="D49" s="70"/>
      <c r="E49" s="70"/>
      <c r="F49" s="70"/>
      <c r="G49" s="70"/>
      <c r="H49" s="71"/>
      <c r="I49" s="13"/>
      <c r="J49" s="11"/>
      <c r="K49" s="11"/>
      <c r="L49" s="11"/>
      <c r="M49" s="11"/>
      <c r="N49" s="11"/>
    </row>
    <row r="50" spans="1:14" ht="44" customHeight="1" x14ac:dyDescent="0.2">
      <c r="A50" s="48" t="s">
        <v>156</v>
      </c>
      <c r="B50" s="10">
        <v>21</v>
      </c>
      <c r="C50" s="70" t="s">
        <v>59</v>
      </c>
      <c r="D50" s="70"/>
      <c r="E50" s="70"/>
      <c r="F50" s="70"/>
      <c r="G50" s="70"/>
      <c r="H50" s="71"/>
      <c r="I50" s="13"/>
      <c r="J50" s="11"/>
      <c r="K50" s="11"/>
      <c r="L50" s="11"/>
      <c r="M50" s="11"/>
      <c r="N50" s="11"/>
    </row>
    <row r="51" spans="1:14" ht="44" customHeight="1" x14ac:dyDescent="0.2">
      <c r="A51" s="48" t="s">
        <v>157</v>
      </c>
      <c r="B51" s="10">
        <v>22</v>
      </c>
      <c r="C51" s="70" t="s">
        <v>60</v>
      </c>
      <c r="D51" s="70"/>
      <c r="E51" s="70"/>
      <c r="F51" s="70"/>
      <c r="G51" s="70"/>
      <c r="H51" s="71"/>
      <c r="I51" s="13"/>
      <c r="J51" s="11"/>
      <c r="K51" s="11"/>
      <c r="L51" s="11"/>
      <c r="M51" s="11"/>
      <c r="N51" s="11"/>
    </row>
    <row r="52" spans="1:14" ht="15" customHeight="1" x14ac:dyDescent="0.2">
      <c r="B52" s="6"/>
      <c r="C52" s="7"/>
      <c r="D52" s="7"/>
      <c r="E52" s="7"/>
      <c r="F52" s="7"/>
      <c r="G52" s="7"/>
      <c r="H52" s="7"/>
      <c r="I52" s="8"/>
      <c r="J52" s="2"/>
      <c r="K52" s="2"/>
      <c r="L52" s="2"/>
      <c r="M52" s="2"/>
      <c r="N52" s="2"/>
    </row>
    <row r="53" spans="1:14" x14ac:dyDescent="0.2">
      <c r="B53" s="4" t="s">
        <v>43</v>
      </c>
      <c r="D53" s="2"/>
      <c r="E53" s="2"/>
      <c r="F53" s="2"/>
      <c r="G53" s="2"/>
      <c r="H53" s="2"/>
      <c r="I53" s="2"/>
      <c r="J53" s="2"/>
      <c r="K53" s="2"/>
      <c r="L53" s="2"/>
      <c r="M53" s="2"/>
      <c r="N53" s="2"/>
    </row>
    <row r="54" spans="1:14" x14ac:dyDescent="0.2">
      <c r="B54" s="4" t="s">
        <v>7</v>
      </c>
    </row>
    <row r="55" spans="1:14" ht="17" customHeight="1" x14ac:dyDescent="0.2">
      <c r="B55" s="77"/>
      <c r="C55" s="77"/>
      <c r="D55" s="77"/>
      <c r="E55" s="77"/>
      <c r="F55" s="77"/>
      <c r="G55" s="77"/>
      <c r="H55" s="77"/>
      <c r="I55" s="77"/>
      <c r="J55" s="77"/>
      <c r="K55" s="77"/>
      <c r="L55" s="77"/>
      <c r="M55" s="77"/>
      <c r="N55" s="77"/>
    </row>
    <row r="56" spans="1:14" ht="16" customHeight="1" x14ac:dyDescent="0.2">
      <c r="B56" s="77"/>
      <c r="C56" s="77"/>
      <c r="D56" s="77"/>
      <c r="E56" s="77"/>
      <c r="F56" s="77"/>
      <c r="G56" s="77"/>
      <c r="H56" s="77"/>
      <c r="I56" s="77"/>
      <c r="J56" s="77"/>
      <c r="K56" s="77"/>
      <c r="L56" s="77"/>
      <c r="M56" s="77"/>
      <c r="N56" s="77"/>
    </row>
    <row r="58" spans="1:14" ht="32" x14ac:dyDescent="0.2">
      <c r="A58" s="49" t="s">
        <v>139</v>
      </c>
      <c r="B58" s="67" t="s">
        <v>262</v>
      </c>
      <c r="C58" s="72" t="s">
        <v>111</v>
      </c>
      <c r="D58" s="72"/>
      <c r="E58" s="72"/>
      <c r="F58" s="72"/>
      <c r="G58" s="72"/>
      <c r="H58" s="72"/>
      <c r="I58" s="23" t="s">
        <v>25</v>
      </c>
      <c r="J58" s="23" t="s">
        <v>26</v>
      </c>
      <c r="K58" s="23" t="s">
        <v>27</v>
      </c>
      <c r="L58" s="23" t="s">
        <v>28</v>
      </c>
      <c r="M58" s="23" t="s">
        <v>29</v>
      </c>
      <c r="N58" s="24" t="s">
        <v>1</v>
      </c>
    </row>
    <row r="59" spans="1:14" ht="45" customHeight="1" x14ac:dyDescent="0.2">
      <c r="A59" s="50" t="s">
        <v>158</v>
      </c>
      <c r="B59" s="10">
        <v>1</v>
      </c>
      <c r="C59" s="75" t="s">
        <v>229</v>
      </c>
      <c r="D59" s="75"/>
      <c r="E59" s="75"/>
      <c r="F59" s="75"/>
      <c r="G59" s="75"/>
      <c r="H59" s="76"/>
      <c r="I59" s="36"/>
      <c r="J59" s="37"/>
      <c r="K59" s="37"/>
      <c r="L59" s="37"/>
      <c r="M59" s="37"/>
      <c r="N59" s="37"/>
    </row>
    <row r="60" spans="1:14" ht="50" customHeight="1" x14ac:dyDescent="0.2">
      <c r="A60" s="51" t="s">
        <v>159</v>
      </c>
      <c r="B60" s="10">
        <v>3</v>
      </c>
      <c r="C60" s="75" t="s">
        <v>113</v>
      </c>
      <c r="D60" s="75"/>
      <c r="E60" s="75"/>
      <c r="F60" s="75"/>
      <c r="G60" s="75"/>
      <c r="H60" s="76"/>
      <c r="I60" s="36"/>
      <c r="J60" s="37"/>
      <c r="K60" s="37"/>
      <c r="L60" s="37"/>
      <c r="M60" s="37"/>
      <c r="N60" s="37"/>
    </row>
    <row r="61" spans="1:14" ht="49" customHeight="1" x14ac:dyDescent="0.2">
      <c r="A61" s="50" t="s">
        <v>160</v>
      </c>
      <c r="B61" s="10">
        <v>4</v>
      </c>
      <c r="C61" s="75" t="s">
        <v>114</v>
      </c>
      <c r="D61" s="75"/>
      <c r="E61" s="75"/>
      <c r="F61" s="75"/>
      <c r="G61" s="75"/>
      <c r="H61" s="76"/>
      <c r="I61" s="36"/>
      <c r="J61" s="37"/>
      <c r="K61" s="37"/>
      <c r="L61" s="37"/>
      <c r="M61" s="37"/>
      <c r="N61" s="37"/>
    </row>
    <row r="62" spans="1:14" ht="32" customHeight="1" x14ac:dyDescent="0.2">
      <c r="A62" s="51" t="s">
        <v>161</v>
      </c>
      <c r="B62" s="10">
        <v>11</v>
      </c>
      <c r="C62" s="75" t="s">
        <v>61</v>
      </c>
      <c r="D62" s="75"/>
      <c r="E62" s="75"/>
      <c r="F62" s="75"/>
      <c r="G62" s="75"/>
      <c r="H62" s="76"/>
      <c r="I62" s="36"/>
      <c r="J62" s="37"/>
      <c r="K62" s="37"/>
      <c r="L62" s="37"/>
      <c r="M62" s="37"/>
      <c r="N62" s="37"/>
    </row>
    <row r="63" spans="1:14" ht="41" customHeight="1" x14ac:dyDescent="0.2">
      <c r="A63" s="51" t="s">
        <v>162</v>
      </c>
      <c r="B63" s="10">
        <v>13</v>
      </c>
      <c r="C63" s="75" t="s">
        <v>62</v>
      </c>
      <c r="D63" s="75"/>
      <c r="E63" s="75"/>
      <c r="F63" s="75"/>
      <c r="G63" s="75"/>
      <c r="H63" s="76"/>
      <c r="I63" s="38"/>
      <c r="J63" s="37"/>
      <c r="K63" s="37"/>
      <c r="L63" s="37"/>
      <c r="M63" s="37"/>
      <c r="N63" s="37"/>
    </row>
    <row r="64" spans="1:14" ht="41" customHeight="1" x14ac:dyDescent="0.2">
      <c r="A64" s="51" t="s">
        <v>163</v>
      </c>
      <c r="B64" s="10">
        <v>14</v>
      </c>
      <c r="C64" s="75" t="s">
        <v>63</v>
      </c>
      <c r="D64" s="75"/>
      <c r="E64" s="75"/>
      <c r="F64" s="75"/>
      <c r="G64" s="75"/>
      <c r="H64" s="76"/>
      <c r="I64" s="38"/>
      <c r="J64" s="37"/>
      <c r="K64" s="37"/>
      <c r="L64" s="37"/>
      <c r="M64" s="37"/>
      <c r="N64" s="37"/>
    </row>
    <row r="66" spans="1:14" x14ac:dyDescent="0.2">
      <c r="B66" s="4" t="s">
        <v>112</v>
      </c>
    </row>
    <row r="67" spans="1:14" x14ac:dyDescent="0.2">
      <c r="B67" s="4" t="s">
        <v>7</v>
      </c>
    </row>
    <row r="68" spans="1:14" ht="18" customHeight="1" x14ac:dyDescent="0.2">
      <c r="B68" s="77"/>
      <c r="C68" s="77"/>
      <c r="D68" s="77"/>
      <c r="E68" s="77"/>
      <c r="F68" s="77"/>
      <c r="G68" s="77"/>
      <c r="H68" s="77"/>
      <c r="I68" s="77"/>
      <c r="J68" s="77"/>
      <c r="K68" s="77"/>
      <c r="L68" s="77"/>
      <c r="M68" s="77"/>
      <c r="N68" s="77"/>
    </row>
    <row r="69" spans="1:14" ht="18" customHeight="1" x14ac:dyDescent="0.2">
      <c r="B69" s="77"/>
      <c r="C69" s="77"/>
      <c r="D69" s="77"/>
      <c r="E69" s="77"/>
      <c r="F69" s="77"/>
      <c r="G69" s="77"/>
      <c r="H69" s="77"/>
      <c r="I69" s="77"/>
      <c r="J69" s="77"/>
      <c r="K69" s="77"/>
      <c r="L69" s="77"/>
      <c r="M69" s="77"/>
      <c r="N69" s="77"/>
    </row>
    <row r="71" spans="1:14" ht="32" x14ac:dyDescent="0.2">
      <c r="A71" s="49" t="s">
        <v>139</v>
      </c>
      <c r="B71" s="9"/>
      <c r="C71" s="72" t="s">
        <v>133</v>
      </c>
      <c r="D71" s="72"/>
      <c r="E71" s="72"/>
      <c r="F71" s="72"/>
      <c r="G71" s="72"/>
      <c r="H71" s="72"/>
      <c r="I71" s="23" t="s">
        <v>25</v>
      </c>
      <c r="J71" s="23" t="s">
        <v>26</v>
      </c>
      <c r="K71" s="23" t="s">
        <v>27</v>
      </c>
      <c r="L71" s="23" t="s">
        <v>28</v>
      </c>
      <c r="M71" s="23" t="s">
        <v>29</v>
      </c>
      <c r="N71" s="24" t="s">
        <v>1</v>
      </c>
    </row>
    <row r="72" spans="1:14" ht="39" customHeight="1" x14ac:dyDescent="0.2">
      <c r="A72" s="51" t="s">
        <v>164</v>
      </c>
      <c r="B72" s="10">
        <v>1</v>
      </c>
      <c r="C72" s="75" t="s">
        <v>64</v>
      </c>
      <c r="D72" s="75"/>
      <c r="E72" s="75"/>
      <c r="F72" s="75"/>
      <c r="G72" s="75"/>
      <c r="H72" s="76"/>
      <c r="I72" s="21"/>
      <c r="J72" s="21"/>
      <c r="K72" s="21"/>
      <c r="L72" s="21"/>
      <c r="M72" s="21"/>
      <c r="N72" s="21"/>
    </row>
    <row r="73" spans="1:14" ht="32" customHeight="1" x14ac:dyDescent="0.2">
      <c r="A73" s="51" t="s">
        <v>230</v>
      </c>
      <c r="B73" s="10">
        <v>2</v>
      </c>
      <c r="C73" s="75" t="s">
        <v>231</v>
      </c>
      <c r="D73" s="75"/>
      <c r="E73" s="75"/>
      <c r="F73" s="75"/>
      <c r="G73" s="75"/>
      <c r="H73" s="76"/>
      <c r="I73" s="21"/>
      <c r="J73" s="21"/>
      <c r="K73" s="21"/>
      <c r="L73" s="21"/>
      <c r="M73" s="21"/>
      <c r="N73" s="21"/>
    </row>
    <row r="74" spans="1:14" ht="46" customHeight="1" x14ac:dyDescent="0.2">
      <c r="A74" s="51" t="s">
        <v>165</v>
      </c>
      <c r="B74" s="10">
        <v>3</v>
      </c>
      <c r="C74" s="75" t="s">
        <v>65</v>
      </c>
      <c r="D74" s="75"/>
      <c r="E74" s="75"/>
      <c r="F74" s="75"/>
      <c r="G74" s="75"/>
      <c r="H74" s="76"/>
      <c r="I74" s="21"/>
      <c r="J74" s="21"/>
      <c r="K74" s="21"/>
      <c r="L74" s="21"/>
      <c r="M74" s="21"/>
      <c r="N74" s="21"/>
    </row>
    <row r="75" spans="1:14" ht="46" customHeight="1" x14ac:dyDescent="0.2">
      <c r="A75" s="51" t="s">
        <v>166</v>
      </c>
      <c r="B75" s="10">
        <v>4</v>
      </c>
      <c r="C75" s="75" t="s">
        <v>66</v>
      </c>
      <c r="D75" s="75"/>
      <c r="E75" s="75"/>
      <c r="F75" s="75"/>
      <c r="G75" s="75"/>
      <c r="H75" s="76"/>
      <c r="I75" s="21"/>
      <c r="J75" s="21"/>
      <c r="K75" s="21"/>
      <c r="L75" s="21"/>
      <c r="M75" s="21"/>
      <c r="N75" s="21"/>
    </row>
    <row r="76" spans="1:14" ht="46" customHeight="1" x14ac:dyDescent="0.2">
      <c r="A76" s="51" t="s">
        <v>167</v>
      </c>
      <c r="B76" s="10">
        <v>5</v>
      </c>
      <c r="C76" s="75" t="s">
        <v>115</v>
      </c>
      <c r="D76" s="75"/>
      <c r="E76" s="75"/>
      <c r="F76" s="75"/>
      <c r="G76" s="75"/>
      <c r="H76" s="76"/>
      <c r="I76" s="21"/>
      <c r="J76" s="21"/>
      <c r="K76" s="21"/>
      <c r="L76" s="21"/>
      <c r="M76" s="21"/>
      <c r="N76" s="21"/>
    </row>
    <row r="77" spans="1:14" ht="46" customHeight="1" x14ac:dyDescent="0.2">
      <c r="A77" s="51" t="s">
        <v>168</v>
      </c>
      <c r="B77" s="10">
        <v>7</v>
      </c>
      <c r="C77" s="75" t="s">
        <v>116</v>
      </c>
      <c r="D77" s="75"/>
      <c r="E77" s="75"/>
      <c r="F77" s="75"/>
      <c r="G77" s="75"/>
      <c r="H77" s="76"/>
      <c r="I77" s="21"/>
      <c r="J77" s="21"/>
      <c r="K77" s="21"/>
      <c r="L77" s="21"/>
      <c r="M77" s="21"/>
      <c r="N77" s="21"/>
    </row>
    <row r="78" spans="1:14" ht="46" customHeight="1" x14ac:dyDescent="0.2">
      <c r="A78" s="51" t="s">
        <v>169</v>
      </c>
      <c r="B78" s="10">
        <v>8</v>
      </c>
      <c r="C78" s="75" t="s">
        <v>67</v>
      </c>
      <c r="D78" s="75"/>
      <c r="E78" s="75"/>
      <c r="F78" s="75"/>
      <c r="G78" s="75"/>
      <c r="H78" s="76"/>
      <c r="I78" s="21"/>
      <c r="J78" s="21"/>
      <c r="K78" s="21"/>
      <c r="L78" s="21"/>
      <c r="M78" s="21"/>
      <c r="N78" s="21"/>
    </row>
    <row r="79" spans="1:14" ht="46" customHeight="1" x14ac:dyDescent="0.2">
      <c r="A79" s="51" t="s">
        <v>170</v>
      </c>
      <c r="B79" s="10">
        <v>9</v>
      </c>
      <c r="C79" s="75" t="s">
        <v>68</v>
      </c>
      <c r="D79" s="75"/>
      <c r="E79" s="75"/>
      <c r="F79" s="75"/>
      <c r="G79" s="75"/>
      <c r="H79" s="76"/>
      <c r="I79" s="21"/>
      <c r="J79" s="21"/>
      <c r="K79" s="21"/>
      <c r="L79" s="21"/>
      <c r="M79" s="21"/>
      <c r="N79" s="21"/>
    </row>
    <row r="80" spans="1:14" ht="46" customHeight="1" x14ac:dyDescent="0.2">
      <c r="A80" s="51" t="s">
        <v>171</v>
      </c>
      <c r="B80" s="10">
        <v>10</v>
      </c>
      <c r="C80" s="75" t="s">
        <v>232</v>
      </c>
      <c r="D80" s="75"/>
      <c r="E80" s="75"/>
      <c r="F80" s="75"/>
      <c r="G80" s="75"/>
      <c r="H80" s="76"/>
      <c r="I80" s="21"/>
      <c r="J80" s="21"/>
      <c r="K80" s="21"/>
      <c r="L80" s="21"/>
      <c r="M80" s="21"/>
      <c r="N80" s="21"/>
    </row>
    <row r="81" spans="1:14" ht="46" customHeight="1" x14ac:dyDescent="0.2">
      <c r="A81" s="51" t="s">
        <v>172</v>
      </c>
      <c r="B81" s="10">
        <v>11</v>
      </c>
      <c r="C81" s="75" t="s">
        <v>233</v>
      </c>
      <c r="D81" s="75"/>
      <c r="E81" s="75"/>
      <c r="F81" s="75"/>
      <c r="G81" s="75"/>
      <c r="H81" s="76"/>
      <c r="I81" s="21"/>
      <c r="J81" s="21"/>
      <c r="K81" s="21"/>
      <c r="L81" s="21"/>
      <c r="M81" s="21"/>
      <c r="N81" s="21"/>
    </row>
    <row r="82" spans="1:14" ht="46" customHeight="1" x14ac:dyDescent="0.2">
      <c r="A82" s="51" t="s">
        <v>173</v>
      </c>
      <c r="B82" s="10">
        <v>13</v>
      </c>
      <c r="C82" s="75" t="s">
        <v>69</v>
      </c>
      <c r="D82" s="75"/>
      <c r="E82" s="75"/>
      <c r="F82" s="75"/>
      <c r="G82" s="75"/>
      <c r="H82" s="76"/>
      <c r="I82" s="21"/>
      <c r="J82" s="21"/>
      <c r="K82" s="21"/>
      <c r="L82" s="21"/>
      <c r="M82" s="21"/>
      <c r="N82" s="21"/>
    </row>
    <row r="83" spans="1:14" ht="46" customHeight="1" x14ac:dyDescent="0.2">
      <c r="A83" s="51" t="s">
        <v>174</v>
      </c>
      <c r="B83" s="10">
        <v>14</v>
      </c>
      <c r="C83" s="75" t="s">
        <v>117</v>
      </c>
      <c r="D83" s="75"/>
      <c r="E83" s="75"/>
      <c r="F83" s="75"/>
      <c r="G83" s="75"/>
      <c r="H83" s="76"/>
      <c r="I83" s="21"/>
      <c r="J83" s="21"/>
      <c r="K83" s="21"/>
      <c r="L83" s="21"/>
      <c r="M83" s="21"/>
      <c r="N83" s="21"/>
    </row>
    <row r="84" spans="1:14" ht="46" customHeight="1" x14ac:dyDescent="0.2">
      <c r="A84" s="50" t="s">
        <v>175</v>
      </c>
      <c r="B84" s="10">
        <v>15</v>
      </c>
      <c r="C84" s="75" t="s">
        <v>234</v>
      </c>
      <c r="D84" s="75"/>
      <c r="E84" s="75"/>
      <c r="F84" s="75"/>
      <c r="G84" s="75"/>
      <c r="H84" s="76"/>
      <c r="I84" s="21"/>
      <c r="J84" s="21"/>
      <c r="K84" s="21"/>
      <c r="L84" s="21"/>
      <c r="M84" s="21"/>
      <c r="N84" s="21"/>
    </row>
    <row r="85" spans="1:14" ht="46" customHeight="1" x14ac:dyDescent="0.2">
      <c r="A85" s="51" t="s">
        <v>176</v>
      </c>
      <c r="B85" s="10">
        <v>16</v>
      </c>
      <c r="C85" s="75" t="s">
        <v>118</v>
      </c>
      <c r="D85" s="75"/>
      <c r="E85" s="75"/>
      <c r="F85" s="75"/>
      <c r="G85" s="75"/>
      <c r="H85" s="76"/>
      <c r="I85" s="21"/>
      <c r="J85" s="21"/>
      <c r="K85" s="21"/>
      <c r="L85" s="21"/>
      <c r="M85" s="21"/>
      <c r="N85" s="21"/>
    </row>
    <row r="86" spans="1:14" ht="46" customHeight="1" x14ac:dyDescent="0.2">
      <c r="A86" s="50" t="s">
        <v>177</v>
      </c>
      <c r="B86" s="10">
        <v>17</v>
      </c>
      <c r="C86" s="75" t="s">
        <v>235</v>
      </c>
      <c r="D86" s="75"/>
      <c r="E86" s="75"/>
      <c r="F86" s="75"/>
      <c r="G86" s="75"/>
      <c r="H86" s="76"/>
      <c r="I86" s="21"/>
      <c r="J86" s="21"/>
      <c r="K86" s="21"/>
      <c r="L86" s="21"/>
      <c r="M86" s="21"/>
      <c r="N86" s="21"/>
    </row>
    <row r="87" spans="1:14" ht="46" customHeight="1" x14ac:dyDescent="0.2">
      <c r="A87" s="50" t="s">
        <v>178</v>
      </c>
      <c r="B87" s="10">
        <v>18</v>
      </c>
      <c r="C87" s="75" t="s">
        <v>70</v>
      </c>
      <c r="D87" s="75"/>
      <c r="E87" s="75"/>
      <c r="F87" s="75"/>
      <c r="G87" s="75"/>
      <c r="H87" s="76"/>
      <c r="I87" s="21"/>
      <c r="J87" s="21"/>
      <c r="K87" s="21"/>
      <c r="L87" s="21"/>
      <c r="M87" s="21"/>
      <c r="N87" s="21"/>
    </row>
    <row r="88" spans="1:14" ht="46" customHeight="1" x14ac:dyDescent="0.2">
      <c r="A88" s="51" t="s">
        <v>179</v>
      </c>
      <c r="B88" s="10">
        <v>19</v>
      </c>
      <c r="C88" s="75" t="s">
        <v>71</v>
      </c>
      <c r="D88" s="75"/>
      <c r="E88" s="75"/>
      <c r="F88" s="75"/>
      <c r="G88" s="75"/>
      <c r="H88" s="76"/>
      <c r="I88" s="21"/>
      <c r="J88" s="21"/>
      <c r="K88" s="21"/>
      <c r="L88" s="21"/>
      <c r="M88" s="21"/>
      <c r="N88" s="21"/>
    </row>
    <row r="90" spans="1:14" x14ac:dyDescent="0.2">
      <c r="B90" s="4" t="s">
        <v>44</v>
      </c>
    </row>
    <row r="91" spans="1:14" x14ac:dyDescent="0.2">
      <c r="B91" s="4" t="s">
        <v>7</v>
      </c>
    </row>
    <row r="92" spans="1:14" ht="16" customHeight="1" x14ac:dyDescent="0.2">
      <c r="B92" s="77"/>
      <c r="C92" s="77"/>
      <c r="D92" s="77"/>
      <c r="E92" s="77"/>
      <c r="F92" s="77"/>
      <c r="G92" s="77"/>
      <c r="H92" s="77"/>
      <c r="I92" s="77"/>
      <c r="J92" s="77"/>
      <c r="K92" s="77"/>
      <c r="L92" s="77"/>
      <c r="M92" s="77"/>
      <c r="N92" s="77"/>
    </row>
    <row r="93" spans="1:14" ht="16" customHeight="1" x14ac:dyDescent="0.2">
      <c r="B93" s="77"/>
      <c r="C93" s="77"/>
      <c r="D93" s="77"/>
      <c r="E93" s="77"/>
      <c r="F93" s="77"/>
      <c r="G93" s="77"/>
      <c r="H93" s="77"/>
      <c r="I93" s="77"/>
      <c r="J93" s="77"/>
      <c r="K93" s="77"/>
      <c r="L93" s="77"/>
      <c r="M93" s="77"/>
      <c r="N93" s="77"/>
    </row>
    <row r="95" spans="1:14" ht="32" x14ac:dyDescent="0.2">
      <c r="A95" s="52" t="s">
        <v>139</v>
      </c>
      <c r="B95" s="9"/>
      <c r="C95" s="72" t="s">
        <v>134</v>
      </c>
      <c r="D95" s="72"/>
      <c r="E95" s="72"/>
      <c r="F95" s="72"/>
      <c r="G95" s="72"/>
      <c r="H95" s="72"/>
      <c r="I95" s="23" t="s">
        <v>25</v>
      </c>
      <c r="J95" s="23" t="s">
        <v>26</v>
      </c>
      <c r="K95" s="23" t="s">
        <v>27</v>
      </c>
      <c r="L95" s="23" t="s">
        <v>28</v>
      </c>
      <c r="M95" s="23" t="s">
        <v>29</v>
      </c>
      <c r="N95" s="24" t="s">
        <v>1</v>
      </c>
    </row>
    <row r="96" spans="1:14" ht="32" customHeight="1" x14ac:dyDescent="0.2">
      <c r="A96" s="53" t="s">
        <v>180</v>
      </c>
      <c r="B96" s="10">
        <v>1</v>
      </c>
      <c r="C96" s="78" t="s">
        <v>72</v>
      </c>
      <c r="D96" s="78"/>
      <c r="E96" s="78"/>
      <c r="F96" s="78"/>
      <c r="G96" s="78"/>
      <c r="H96" s="79"/>
      <c r="I96" s="21"/>
      <c r="J96" s="21"/>
      <c r="K96" s="21"/>
      <c r="L96" s="21"/>
      <c r="M96" s="21"/>
      <c r="N96" s="21"/>
    </row>
    <row r="97" spans="1:14" ht="32" customHeight="1" x14ac:dyDescent="0.2">
      <c r="A97" s="53" t="s">
        <v>181</v>
      </c>
      <c r="B97" s="10">
        <v>3</v>
      </c>
      <c r="C97" s="78" t="s">
        <v>73</v>
      </c>
      <c r="D97" s="78"/>
      <c r="E97" s="78"/>
      <c r="F97" s="78"/>
      <c r="G97" s="78"/>
      <c r="H97" s="79"/>
      <c r="I97" s="21"/>
      <c r="J97" s="21"/>
      <c r="K97" s="21"/>
      <c r="L97" s="21"/>
      <c r="M97" s="21"/>
      <c r="N97" s="21"/>
    </row>
    <row r="98" spans="1:14" ht="46" customHeight="1" x14ac:dyDescent="0.2">
      <c r="A98" s="53" t="s">
        <v>182</v>
      </c>
      <c r="B98" s="10">
        <v>4</v>
      </c>
      <c r="C98" s="78" t="s">
        <v>236</v>
      </c>
      <c r="D98" s="78"/>
      <c r="E98" s="78"/>
      <c r="F98" s="78"/>
      <c r="G98" s="78"/>
      <c r="H98" s="79"/>
      <c r="I98" s="21"/>
      <c r="J98" s="21"/>
      <c r="K98" s="21"/>
      <c r="L98" s="21"/>
      <c r="M98" s="21"/>
      <c r="N98" s="21"/>
    </row>
    <row r="99" spans="1:14" ht="44" customHeight="1" x14ac:dyDescent="0.2">
      <c r="A99" s="53" t="s">
        <v>183</v>
      </c>
      <c r="B99" s="10">
        <v>6</v>
      </c>
      <c r="C99" s="78" t="s">
        <v>237</v>
      </c>
      <c r="D99" s="78"/>
      <c r="E99" s="78"/>
      <c r="F99" s="78"/>
      <c r="G99" s="78"/>
      <c r="H99" s="79"/>
      <c r="I99" s="21"/>
      <c r="J99" s="21"/>
      <c r="K99" s="21"/>
      <c r="L99" s="21"/>
      <c r="M99" s="21"/>
      <c r="N99" s="21"/>
    </row>
    <row r="100" spans="1:14" ht="44" customHeight="1" x14ac:dyDescent="0.2">
      <c r="A100" s="53" t="s">
        <v>184</v>
      </c>
      <c r="B100" s="10">
        <v>8</v>
      </c>
      <c r="C100" s="78" t="s">
        <v>74</v>
      </c>
      <c r="D100" s="78"/>
      <c r="E100" s="78"/>
      <c r="F100" s="78"/>
      <c r="G100" s="78"/>
      <c r="H100" s="79"/>
      <c r="I100" s="21"/>
      <c r="J100" s="21"/>
      <c r="K100" s="21"/>
      <c r="L100" s="21"/>
      <c r="M100" s="21"/>
      <c r="N100" s="21"/>
    </row>
    <row r="101" spans="1:14" ht="44" customHeight="1" x14ac:dyDescent="0.2">
      <c r="A101" s="53" t="s">
        <v>185</v>
      </c>
      <c r="B101" s="10">
        <v>9</v>
      </c>
      <c r="C101" s="78" t="s">
        <v>119</v>
      </c>
      <c r="D101" s="78"/>
      <c r="E101" s="78"/>
      <c r="F101" s="78"/>
      <c r="G101" s="78"/>
      <c r="H101" s="79"/>
      <c r="I101" s="21"/>
      <c r="J101" s="21"/>
      <c r="K101" s="21"/>
      <c r="L101" s="21"/>
      <c r="M101" s="21"/>
      <c r="N101" s="21"/>
    </row>
    <row r="102" spans="1:14" ht="44" customHeight="1" x14ac:dyDescent="0.2">
      <c r="A102" s="53" t="s">
        <v>186</v>
      </c>
      <c r="B102" s="10">
        <v>10</v>
      </c>
      <c r="C102" s="78" t="s">
        <v>120</v>
      </c>
      <c r="D102" s="78"/>
      <c r="E102" s="78"/>
      <c r="F102" s="78"/>
      <c r="G102" s="78"/>
      <c r="H102" s="79"/>
      <c r="I102" s="21"/>
      <c r="J102" s="21"/>
      <c r="K102" s="21"/>
      <c r="L102" s="21"/>
      <c r="M102" s="21"/>
      <c r="N102" s="21"/>
    </row>
    <row r="103" spans="1:14" ht="44" customHeight="1" x14ac:dyDescent="0.2">
      <c r="A103" s="53" t="s">
        <v>187</v>
      </c>
      <c r="B103" s="10">
        <v>11</v>
      </c>
      <c r="C103" s="78" t="s">
        <v>75</v>
      </c>
      <c r="D103" s="78"/>
      <c r="E103" s="78"/>
      <c r="F103" s="78"/>
      <c r="G103" s="78"/>
      <c r="H103" s="79"/>
      <c r="I103" s="21"/>
      <c r="J103" s="21"/>
      <c r="K103" s="21"/>
      <c r="L103" s="21"/>
      <c r="M103" s="21"/>
      <c r="N103" s="21"/>
    </row>
    <row r="104" spans="1:14" ht="44" customHeight="1" x14ac:dyDescent="0.2">
      <c r="A104" s="53" t="s">
        <v>188</v>
      </c>
      <c r="B104" s="10">
        <v>13</v>
      </c>
      <c r="C104" s="78" t="s">
        <v>76</v>
      </c>
      <c r="D104" s="78"/>
      <c r="E104" s="78"/>
      <c r="F104" s="78"/>
      <c r="G104" s="78"/>
      <c r="H104" s="79"/>
      <c r="I104" s="21"/>
      <c r="J104" s="21"/>
      <c r="K104" s="21"/>
      <c r="L104" s="21"/>
      <c r="M104" s="21"/>
      <c r="N104" s="21"/>
    </row>
    <row r="105" spans="1:14" ht="44" customHeight="1" x14ac:dyDescent="0.2">
      <c r="A105" s="53" t="s">
        <v>189</v>
      </c>
      <c r="B105" s="10">
        <v>14</v>
      </c>
      <c r="C105" s="78" t="s">
        <v>121</v>
      </c>
      <c r="D105" s="78"/>
      <c r="E105" s="78"/>
      <c r="F105" s="78"/>
      <c r="G105" s="78"/>
      <c r="H105" s="79"/>
      <c r="I105" s="21"/>
      <c r="J105" s="21"/>
      <c r="K105" s="21"/>
      <c r="L105" s="21"/>
      <c r="M105" s="21"/>
      <c r="N105" s="21"/>
    </row>
    <row r="106" spans="1:14" ht="44" customHeight="1" x14ac:dyDescent="0.2">
      <c r="A106" s="53" t="s">
        <v>190</v>
      </c>
      <c r="B106" s="10">
        <v>15</v>
      </c>
      <c r="C106" s="78" t="s">
        <v>122</v>
      </c>
      <c r="D106" s="78"/>
      <c r="E106" s="78"/>
      <c r="F106" s="78"/>
      <c r="G106" s="78"/>
      <c r="H106" s="79"/>
      <c r="I106" s="21"/>
      <c r="J106" s="21"/>
      <c r="K106" s="21"/>
      <c r="L106" s="21"/>
      <c r="M106" s="21"/>
      <c r="N106" s="21"/>
    </row>
    <row r="107" spans="1:14" ht="44" customHeight="1" x14ac:dyDescent="0.2">
      <c r="A107" s="53" t="s">
        <v>191</v>
      </c>
      <c r="B107" s="10">
        <v>16</v>
      </c>
      <c r="C107" s="78" t="s">
        <v>123</v>
      </c>
      <c r="D107" s="78"/>
      <c r="E107" s="78"/>
      <c r="F107" s="78"/>
      <c r="G107" s="78"/>
      <c r="H107" s="79"/>
      <c r="I107" s="21"/>
      <c r="J107" s="21"/>
      <c r="K107" s="21"/>
      <c r="L107" s="21"/>
      <c r="M107" s="21"/>
      <c r="N107" s="21"/>
    </row>
    <row r="109" spans="1:14" x14ac:dyDescent="0.2">
      <c r="B109" s="4" t="s">
        <v>46</v>
      </c>
    </row>
    <row r="110" spans="1:14" x14ac:dyDescent="0.2">
      <c r="B110" s="4" t="s">
        <v>7</v>
      </c>
    </row>
    <row r="111" spans="1:14" ht="17" customHeight="1" x14ac:dyDescent="0.2">
      <c r="B111" s="80"/>
      <c r="C111" s="80"/>
      <c r="D111" s="80"/>
      <c r="E111" s="80"/>
      <c r="F111" s="80"/>
      <c r="G111" s="80"/>
      <c r="H111" s="80"/>
      <c r="I111" s="80"/>
      <c r="J111" s="80"/>
      <c r="K111" s="80"/>
      <c r="L111" s="80"/>
      <c r="M111" s="80"/>
      <c r="N111" s="80"/>
    </row>
    <row r="112" spans="1:14" ht="17" customHeight="1" x14ac:dyDescent="0.2">
      <c r="B112" s="80"/>
      <c r="C112" s="80"/>
      <c r="D112" s="80"/>
      <c r="E112" s="80"/>
      <c r="F112" s="80"/>
      <c r="G112" s="80"/>
      <c r="H112" s="80"/>
      <c r="I112" s="80"/>
      <c r="J112" s="80"/>
      <c r="K112" s="80"/>
      <c r="L112" s="80"/>
      <c r="M112" s="80"/>
      <c r="N112" s="80"/>
    </row>
    <row r="114" spans="1:14" ht="32" x14ac:dyDescent="0.2">
      <c r="A114" s="49" t="s">
        <v>139</v>
      </c>
      <c r="B114" s="9"/>
      <c r="C114" s="72" t="s">
        <v>135</v>
      </c>
      <c r="D114" s="72"/>
      <c r="E114" s="72"/>
      <c r="F114" s="72"/>
      <c r="G114" s="72"/>
      <c r="H114" s="72"/>
      <c r="I114" s="23" t="s">
        <v>25</v>
      </c>
      <c r="J114" s="23" t="s">
        <v>26</v>
      </c>
      <c r="K114" s="23" t="s">
        <v>27</v>
      </c>
      <c r="L114" s="23" t="s">
        <v>28</v>
      </c>
      <c r="M114" s="23" t="s">
        <v>29</v>
      </c>
      <c r="N114" s="24" t="s">
        <v>1</v>
      </c>
    </row>
    <row r="115" spans="1:14" ht="32" customHeight="1" x14ac:dyDescent="0.2">
      <c r="A115" s="54" t="s">
        <v>192</v>
      </c>
      <c r="B115" s="10">
        <v>3</v>
      </c>
      <c r="C115" s="70" t="s">
        <v>124</v>
      </c>
      <c r="D115" s="70"/>
      <c r="E115" s="70"/>
      <c r="F115" s="70"/>
      <c r="G115" s="70"/>
      <c r="H115" s="71"/>
      <c r="I115" s="21"/>
      <c r="J115" s="21"/>
      <c r="K115" s="21"/>
      <c r="L115" s="21"/>
      <c r="M115" s="21"/>
      <c r="N115" s="21"/>
    </row>
    <row r="116" spans="1:14" ht="32" customHeight="1" x14ac:dyDescent="0.2">
      <c r="A116" s="51" t="s">
        <v>193</v>
      </c>
      <c r="B116" s="10">
        <v>4</v>
      </c>
      <c r="C116" s="70" t="s">
        <v>77</v>
      </c>
      <c r="D116" s="70"/>
      <c r="E116" s="70"/>
      <c r="F116" s="70"/>
      <c r="G116" s="70"/>
      <c r="H116" s="71"/>
      <c r="I116" s="21"/>
      <c r="J116" s="21"/>
      <c r="K116" s="21"/>
      <c r="L116" s="21"/>
      <c r="M116" s="21"/>
      <c r="N116" s="21"/>
    </row>
    <row r="117" spans="1:14" ht="32" customHeight="1" x14ac:dyDescent="0.2">
      <c r="A117" s="51" t="s">
        <v>194</v>
      </c>
      <c r="B117" s="10">
        <v>5</v>
      </c>
      <c r="C117" s="70" t="s">
        <v>125</v>
      </c>
      <c r="D117" s="70"/>
      <c r="E117" s="70"/>
      <c r="F117" s="70"/>
      <c r="G117" s="70"/>
      <c r="H117" s="71"/>
      <c r="I117" s="21"/>
      <c r="J117" s="21"/>
      <c r="K117" s="21"/>
      <c r="L117" s="21"/>
      <c r="M117" s="21"/>
      <c r="N117" s="21"/>
    </row>
    <row r="118" spans="1:14" ht="32" customHeight="1" x14ac:dyDescent="0.2">
      <c r="A118" s="51" t="s">
        <v>195</v>
      </c>
      <c r="B118" s="10">
        <v>6</v>
      </c>
      <c r="C118" s="70" t="s">
        <v>126</v>
      </c>
      <c r="D118" s="70"/>
      <c r="E118" s="70"/>
      <c r="F118" s="70"/>
      <c r="G118" s="70"/>
      <c r="H118" s="71"/>
      <c r="I118" s="21"/>
      <c r="J118" s="21"/>
      <c r="K118" s="21"/>
      <c r="L118" s="21"/>
      <c r="M118" s="21"/>
      <c r="N118" s="21"/>
    </row>
    <row r="119" spans="1:14" ht="32" customHeight="1" x14ac:dyDescent="0.2">
      <c r="A119" s="51" t="s">
        <v>196</v>
      </c>
      <c r="B119" s="10">
        <v>7</v>
      </c>
      <c r="C119" s="70" t="s">
        <v>127</v>
      </c>
      <c r="D119" s="70"/>
      <c r="E119" s="70"/>
      <c r="F119" s="70"/>
      <c r="G119" s="70"/>
      <c r="H119" s="71"/>
      <c r="I119" s="21"/>
      <c r="J119" s="21"/>
      <c r="K119" s="21"/>
      <c r="L119" s="21"/>
      <c r="M119" s="21"/>
      <c r="N119" s="21"/>
    </row>
    <row r="120" spans="1:14" ht="32" customHeight="1" x14ac:dyDescent="0.2">
      <c r="A120" s="51" t="s">
        <v>197</v>
      </c>
      <c r="B120" s="10">
        <v>8</v>
      </c>
      <c r="C120" s="70" t="s">
        <v>238</v>
      </c>
      <c r="D120" s="70"/>
      <c r="E120" s="70"/>
      <c r="F120" s="70"/>
      <c r="G120" s="70"/>
      <c r="H120" s="71"/>
      <c r="I120" s="21"/>
      <c r="J120" s="21"/>
      <c r="K120" s="21"/>
      <c r="L120" s="21"/>
      <c r="M120" s="21"/>
      <c r="N120" s="21"/>
    </row>
    <row r="121" spans="1:14" ht="32" customHeight="1" x14ac:dyDescent="0.2">
      <c r="A121" s="51" t="s">
        <v>198</v>
      </c>
      <c r="B121" s="10">
        <v>9</v>
      </c>
      <c r="C121" s="70" t="s">
        <v>78</v>
      </c>
      <c r="D121" s="70"/>
      <c r="E121" s="70"/>
      <c r="F121" s="70"/>
      <c r="G121" s="70"/>
      <c r="H121" s="71"/>
      <c r="I121" s="21"/>
      <c r="J121" s="21"/>
      <c r="K121" s="21"/>
      <c r="L121" s="21"/>
      <c r="M121" s="21"/>
      <c r="N121" s="21"/>
    </row>
    <row r="122" spans="1:14" ht="32" customHeight="1" x14ac:dyDescent="0.2">
      <c r="A122" s="51" t="s">
        <v>199</v>
      </c>
      <c r="B122" s="10">
        <v>10</v>
      </c>
      <c r="C122" s="70" t="s">
        <v>128</v>
      </c>
      <c r="D122" s="70"/>
      <c r="E122" s="70"/>
      <c r="F122" s="70"/>
      <c r="G122" s="70"/>
      <c r="H122" s="71"/>
      <c r="I122" s="21"/>
      <c r="J122" s="21"/>
      <c r="K122" s="21"/>
      <c r="L122" s="21"/>
      <c r="M122" s="21"/>
      <c r="N122" s="21"/>
    </row>
    <row r="123" spans="1:14" ht="32" customHeight="1" x14ac:dyDescent="0.2">
      <c r="A123" s="51" t="s">
        <v>200</v>
      </c>
      <c r="B123" s="10">
        <v>11</v>
      </c>
      <c r="C123" s="70" t="s">
        <v>129</v>
      </c>
      <c r="D123" s="70"/>
      <c r="E123" s="70"/>
      <c r="F123" s="70"/>
      <c r="G123" s="70"/>
      <c r="H123" s="71"/>
      <c r="I123" s="21"/>
      <c r="J123" s="21"/>
      <c r="K123" s="21"/>
      <c r="L123" s="21"/>
      <c r="M123" s="21"/>
      <c r="N123" s="21"/>
    </row>
    <row r="124" spans="1:14" ht="32" customHeight="1" x14ac:dyDescent="0.2">
      <c r="A124" s="51" t="s">
        <v>201</v>
      </c>
      <c r="B124" s="10">
        <v>12</v>
      </c>
      <c r="C124" s="70" t="s">
        <v>79</v>
      </c>
      <c r="D124" s="70"/>
      <c r="E124" s="70"/>
      <c r="F124" s="70"/>
      <c r="G124" s="70"/>
      <c r="H124" s="71"/>
      <c r="I124" s="21"/>
      <c r="J124" s="21"/>
      <c r="K124" s="21"/>
      <c r="L124" s="21"/>
      <c r="M124" s="21"/>
      <c r="N124" s="21"/>
    </row>
    <row r="125" spans="1:14" ht="32" customHeight="1" x14ac:dyDescent="0.2">
      <c r="A125" s="51" t="s">
        <v>202</v>
      </c>
      <c r="B125" s="10">
        <v>13</v>
      </c>
      <c r="C125" s="70" t="s">
        <v>80</v>
      </c>
      <c r="D125" s="70"/>
      <c r="E125" s="70"/>
      <c r="F125" s="70"/>
      <c r="G125" s="70"/>
      <c r="H125" s="71"/>
      <c r="I125" s="21"/>
      <c r="J125" s="21"/>
      <c r="K125" s="21"/>
      <c r="L125" s="21"/>
      <c r="M125" s="21"/>
      <c r="N125" s="21"/>
    </row>
    <row r="126" spans="1:14" ht="32" customHeight="1" x14ac:dyDescent="0.2">
      <c r="A126" s="51" t="s">
        <v>203</v>
      </c>
      <c r="B126" s="10">
        <v>15</v>
      </c>
      <c r="C126" s="70" t="s">
        <v>81</v>
      </c>
      <c r="D126" s="70"/>
      <c r="E126" s="70"/>
      <c r="F126" s="70"/>
      <c r="G126" s="70"/>
      <c r="H126" s="71"/>
      <c r="I126" s="21"/>
      <c r="J126" s="21"/>
      <c r="K126" s="21"/>
      <c r="L126" s="21"/>
      <c r="M126" s="21"/>
      <c r="N126" s="21"/>
    </row>
    <row r="128" spans="1:14" x14ac:dyDescent="0.2">
      <c r="B128" s="4" t="s">
        <v>48</v>
      </c>
    </row>
    <row r="129" spans="1:14" x14ac:dyDescent="0.2">
      <c r="B129" s="4" t="s">
        <v>7</v>
      </c>
    </row>
    <row r="130" spans="1:14" x14ac:dyDescent="0.2">
      <c r="B130" s="80"/>
      <c r="C130" s="80"/>
      <c r="D130" s="80"/>
      <c r="E130" s="80"/>
      <c r="F130" s="80"/>
      <c r="G130" s="80"/>
      <c r="H130" s="80"/>
      <c r="I130" s="80"/>
      <c r="J130" s="80"/>
      <c r="K130" s="80"/>
      <c r="L130" s="80"/>
      <c r="M130" s="80"/>
      <c r="N130" s="80"/>
    </row>
    <row r="131" spans="1:14" x14ac:dyDescent="0.2">
      <c r="B131" s="80"/>
      <c r="C131" s="80"/>
      <c r="D131" s="80"/>
      <c r="E131" s="80"/>
      <c r="F131" s="80"/>
      <c r="G131" s="80"/>
      <c r="H131" s="80"/>
      <c r="I131" s="80"/>
      <c r="J131" s="80"/>
      <c r="K131" s="80"/>
      <c r="L131" s="80"/>
      <c r="M131" s="80"/>
      <c r="N131" s="80"/>
    </row>
    <row r="132" spans="1:14" x14ac:dyDescent="0.2">
      <c r="B132" s="4"/>
    </row>
    <row r="133" spans="1:14" ht="32" x14ac:dyDescent="0.2">
      <c r="A133" s="49" t="s">
        <v>139</v>
      </c>
      <c r="B133" s="9"/>
      <c r="C133" s="72" t="s">
        <v>136</v>
      </c>
      <c r="D133" s="72"/>
      <c r="E133" s="72"/>
      <c r="F133" s="72"/>
      <c r="G133" s="72"/>
      <c r="H133" s="72"/>
      <c r="I133" s="23" t="s">
        <v>25</v>
      </c>
      <c r="J133" s="23" t="s">
        <v>26</v>
      </c>
      <c r="K133" s="23" t="s">
        <v>27</v>
      </c>
      <c r="L133" s="23" t="s">
        <v>28</v>
      </c>
      <c r="M133" s="23" t="s">
        <v>29</v>
      </c>
      <c r="N133" s="24" t="s">
        <v>1</v>
      </c>
    </row>
    <row r="134" spans="1:14" ht="33" customHeight="1" x14ac:dyDescent="0.2">
      <c r="A134" s="51" t="s">
        <v>204</v>
      </c>
      <c r="B134" s="10">
        <v>1</v>
      </c>
      <c r="C134" s="78" t="s">
        <v>239</v>
      </c>
      <c r="D134" s="78"/>
      <c r="E134" s="78"/>
      <c r="F134" s="78"/>
      <c r="G134" s="78"/>
      <c r="H134" s="79"/>
      <c r="I134" s="21"/>
      <c r="J134" s="21"/>
      <c r="K134" s="21"/>
      <c r="L134" s="21"/>
      <c r="M134" s="21"/>
      <c r="N134" s="21"/>
    </row>
    <row r="135" spans="1:14" ht="33" customHeight="1" x14ac:dyDescent="0.2">
      <c r="A135" s="51" t="s">
        <v>205</v>
      </c>
      <c r="B135" s="10">
        <v>2</v>
      </c>
      <c r="C135" s="78" t="s">
        <v>240</v>
      </c>
      <c r="D135" s="78"/>
      <c r="E135" s="78"/>
      <c r="F135" s="78"/>
      <c r="G135" s="78"/>
      <c r="H135" s="79"/>
      <c r="I135" s="21"/>
      <c r="J135" s="21"/>
      <c r="K135" s="21"/>
      <c r="L135" s="21"/>
      <c r="M135" s="21"/>
      <c r="N135" s="21"/>
    </row>
    <row r="136" spans="1:14" ht="33" customHeight="1" x14ac:dyDescent="0.2">
      <c r="A136" s="51" t="s">
        <v>206</v>
      </c>
      <c r="B136" s="10">
        <v>3</v>
      </c>
      <c r="C136" s="78" t="s">
        <v>130</v>
      </c>
      <c r="D136" s="78"/>
      <c r="E136" s="78"/>
      <c r="F136" s="78"/>
      <c r="G136" s="78"/>
      <c r="H136" s="79"/>
      <c r="I136" s="21"/>
      <c r="J136" s="21"/>
      <c r="K136" s="21"/>
      <c r="L136" s="21"/>
      <c r="M136" s="21"/>
      <c r="N136" s="21"/>
    </row>
    <row r="137" spans="1:14" ht="33" customHeight="1" x14ac:dyDescent="0.2">
      <c r="A137" s="51" t="s">
        <v>207</v>
      </c>
      <c r="B137" s="10">
        <v>4</v>
      </c>
      <c r="C137" s="78" t="s">
        <v>82</v>
      </c>
      <c r="D137" s="78"/>
      <c r="E137" s="78"/>
      <c r="F137" s="78"/>
      <c r="G137" s="78"/>
      <c r="H137" s="79"/>
      <c r="I137" s="21"/>
      <c r="J137" s="21"/>
      <c r="K137" s="21"/>
      <c r="L137" s="21"/>
      <c r="M137" s="21"/>
      <c r="N137" s="21"/>
    </row>
    <row r="138" spans="1:14" ht="33" customHeight="1" x14ac:dyDescent="0.2">
      <c r="A138" s="51" t="s">
        <v>208</v>
      </c>
      <c r="B138" s="10">
        <v>5</v>
      </c>
      <c r="C138" s="78" t="s">
        <v>83</v>
      </c>
      <c r="D138" s="78"/>
      <c r="E138" s="78"/>
      <c r="F138" s="78"/>
      <c r="G138" s="78"/>
      <c r="H138" s="79"/>
      <c r="I138" s="21"/>
      <c r="J138" s="21"/>
      <c r="K138" s="21"/>
      <c r="L138" s="21"/>
      <c r="M138" s="21"/>
      <c r="N138" s="21"/>
    </row>
    <row r="139" spans="1:14" ht="33" customHeight="1" x14ac:dyDescent="0.2">
      <c r="A139" s="51" t="s">
        <v>209</v>
      </c>
      <c r="B139" s="10">
        <v>6</v>
      </c>
      <c r="C139" s="78" t="s">
        <v>84</v>
      </c>
      <c r="D139" s="78"/>
      <c r="E139" s="78"/>
      <c r="F139" s="78"/>
      <c r="G139" s="78"/>
      <c r="H139" s="79"/>
      <c r="I139" s="21"/>
      <c r="J139" s="21"/>
      <c r="K139" s="21"/>
      <c r="L139" s="21"/>
      <c r="M139" s="21"/>
      <c r="N139" s="21"/>
    </row>
    <row r="140" spans="1:14" ht="33" customHeight="1" x14ac:dyDescent="0.2">
      <c r="A140" s="51" t="s">
        <v>210</v>
      </c>
      <c r="B140" s="10">
        <v>7</v>
      </c>
      <c r="C140" s="78" t="s">
        <v>85</v>
      </c>
      <c r="D140" s="78"/>
      <c r="E140" s="78"/>
      <c r="F140" s="78"/>
      <c r="G140" s="78"/>
      <c r="H140" s="79"/>
      <c r="I140" s="21"/>
      <c r="J140" s="21"/>
      <c r="K140" s="21"/>
      <c r="L140" s="21"/>
      <c r="M140" s="21"/>
      <c r="N140" s="21"/>
    </row>
    <row r="141" spans="1:14" ht="33" customHeight="1" x14ac:dyDescent="0.2">
      <c r="A141" s="51" t="s">
        <v>211</v>
      </c>
      <c r="B141" s="10">
        <v>8</v>
      </c>
      <c r="C141" s="78" t="s">
        <v>86</v>
      </c>
      <c r="D141" s="78"/>
      <c r="E141" s="78"/>
      <c r="F141" s="78"/>
      <c r="G141" s="78"/>
      <c r="H141" s="79"/>
      <c r="I141" s="21"/>
      <c r="J141" s="21"/>
      <c r="K141" s="21"/>
      <c r="L141" s="21"/>
      <c r="M141" s="21"/>
      <c r="N141" s="21"/>
    </row>
    <row r="142" spans="1:14" ht="33" customHeight="1" x14ac:dyDescent="0.2">
      <c r="A142" s="51" t="s">
        <v>212</v>
      </c>
      <c r="B142" s="10">
        <v>10</v>
      </c>
      <c r="C142" s="78" t="s">
        <v>131</v>
      </c>
      <c r="D142" s="78"/>
      <c r="E142" s="78"/>
      <c r="F142" s="78"/>
      <c r="G142" s="78"/>
      <c r="H142" s="79"/>
      <c r="I142" s="21"/>
      <c r="J142" s="21"/>
      <c r="K142" s="21"/>
      <c r="L142" s="21"/>
      <c r="M142" s="21"/>
      <c r="N142" s="21"/>
    </row>
    <row r="143" spans="1:14" ht="48" customHeight="1" x14ac:dyDescent="0.2">
      <c r="A143" s="51" t="s">
        <v>213</v>
      </c>
      <c r="B143" s="10">
        <v>11</v>
      </c>
      <c r="C143" s="78" t="s">
        <v>87</v>
      </c>
      <c r="D143" s="78"/>
      <c r="E143" s="78"/>
      <c r="F143" s="78"/>
      <c r="G143" s="78"/>
      <c r="H143" s="79"/>
      <c r="I143" s="21"/>
      <c r="J143" s="21"/>
      <c r="K143" s="21"/>
      <c r="L143" s="21"/>
      <c r="M143" s="21"/>
      <c r="N143" s="21"/>
    </row>
    <row r="144" spans="1:14" ht="50" customHeight="1" x14ac:dyDescent="0.2">
      <c r="A144" s="51" t="s">
        <v>214</v>
      </c>
      <c r="B144" s="10">
        <v>14</v>
      </c>
      <c r="C144" s="78" t="s">
        <v>132</v>
      </c>
      <c r="D144" s="78"/>
      <c r="E144" s="78"/>
      <c r="F144" s="78"/>
      <c r="G144" s="78"/>
      <c r="H144" s="79"/>
      <c r="I144" s="21"/>
      <c r="J144" s="21"/>
      <c r="K144" s="21"/>
      <c r="L144" s="21"/>
      <c r="M144" s="21"/>
      <c r="N144" s="21"/>
    </row>
    <row r="145" spans="1:14" x14ac:dyDescent="0.2">
      <c r="B145" s="4"/>
    </row>
    <row r="146" spans="1:14" x14ac:dyDescent="0.2">
      <c r="B146" s="4" t="s">
        <v>50</v>
      </c>
    </row>
    <row r="147" spans="1:14" x14ac:dyDescent="0.2">
      <c r="B147" s="4" t="s">
        <v>7</v>
      </c>
    </row>
    <row r="148" spans="1:14" x14ac:dyDescent="0.2">
      <c r="B148" s="80"/>
      <c r="C148" s="80"/>
      <c r="D148" s="80"/>
      <c r="E148" s="80"/>
      <c r="F148" s="80"/>
      <c r="G148" s="80"/>
      <c r="H148" s="80"/>
      <c r="I148" s="80"/>
      <c r="J148" s="80"/>
      <c r="K148" s="80"/>
      <c r="L148" s="80"/>
      <c r="M148" s="80"/>
      <c r="N148" s="80"/>
    </row>
    <row r="149" spans="1:14" x14ac:dyDescent="0.2">
      <c r="B149" s="80"/>
      <c r="C149" s="80"/>
      <c r="D149" s="80"/>
      <c r="E149" s="80"/>
      <c r="F149" s="80"/>
      <c r="G149" s="80"/>
      <c r="H149" s="80"/>
      <c r="I149" s="80"/>
      <c r="J149" s="80"/>
      <c r="K149" s="80"/>
      <c r="L149" s="80"/>
      <c r="M149" s="80"/>
      <c r="N149" s="80"/>
    </row>
    <row r="150" spans="1:14" x14ac:dyDescent="0.2">
      <c r="B150" s="4"/>
    </row>
    <row r="151" spans="1:14" ht="32" x14ac:dyDescent="0.2">
      <c r="A151" s="49" t="s">
        <v>139</v>
      </c>
      <c r="B151" s="9"/>
      <c r="C151" s="72" t="s">
        <v>137</v>
      </c>
      <c r="D151" s="72"/>
      <c r="E151" s="72"/>
      <c r="F151" s="72"/>
      <c r="G151" s="72"/>
      <c r="H151" s="72"/>
      <c r="I151" s="23" t="s">
        <v>25</v>
      </c>
      <c r="J151" s="23" t="s">
        <v>26</v>
      </c>
      <c r="K151" s="23" t="s">
        <v>27</v>
      </c>
      <c r="L151" s="23" t="s">
        <v>28</v>
      </c>
      <c r="M151" s="23" t="s">
        <v>29</v>
      </c>
      <c r="N151" s="24" t="s">
        <v>1</v>
      </c>
    </row>
    <row r="152" spans="1:14" ht="32" customHeight="1" x14ac:dyDescent="0.2">
      <c r="A152" s="51" t="s">
        <v>215</v>
      </c>
      <c r="B152" s="10">
        <v>1</v>
      </c>
      <c r="C152" s="78" t="s">
        <v>88</v>
      </c>
      <c r="D152" s="78"/>
      <c r="E152" s="78"/>
      <c r="F152" s="78"/>
      <c r="G152" s="78"/>
      <c r="H152" s="79"/>
      <c r="I152" s="21"/>
      <c r="J152" s="21"/>
      <c r="K152" s="21"/>
      <c r="L152" s="21"/>
      <c r="M152" s="21"/>
      <c r="N152" s="21"/>
    </row>
    <row r="153" spans="1:14" ht="32" customHeight="1" x14ac:dyDescent="0.2">
      <c r="A153" s="51" t="s">
        <v>216</v>
      </c>
      <c r="B153" s="10">
        <v>2</v>
      </c>
      <c r="C153" s="78" t="s">
        <v>89</v>
      </c>
      <c r="D153" s="78"/>
      <c r="E153" s="78"/>
      <c r="F153" s="78"/>
      <c r="G153" s="78"/>
      <c r="H153" s="79"/>
      <c r="I153" s="21"/>
      <c r="J153" s="21"/>
      <c r="K153" s="21"/>
      <c r="L153" s="21"/>
      <c r="M153" s="21"/>
      <c r="N153" s="21"/>
    </row>
    <row r="154" spans="1:14" ht="32" customHeight="1" x14ac:dyDescent="0.2">
      <c r="A154" s="51" t="s">
        <v>217</v>
      </c>
      <c r="B154" s="10">
        <v>3</v>
      </c>
      <c r="C154" s="78" t="s">
        <v>90</v>
      </c>
      <c r="D154" s="78"/>
      <c r="E154" s="78"/>
      <c r="F154" s="78"/>
      <c r="G154" s="78"/>
      <c r="H154" s="79"/>
      <c r="I154" s="21"/>
      <c r="J154" s="21"/>
      <c r="K154" s="21"/>
      <c r="L154" s="21"/>
      <c r="M154" s="21"/>
      <c r="N154" s="21"/>
    </row>
    <row r="155" spans="1:14" ht="32" customHeight="1" x14ac:dyDescent="0.2">
      <c r="A155" s="51" t="s">
        <v>218</v>
      </c>
      <c r="B155" s="10">
        <v>4</v>
      </c>
      <c r="C155" s="78" t="s">
        <v>91</v>
      </c>
      <c r="D155" s="78"/>
      <c r="E155" s="78"/>
      <c r="F155" s="78"/>
      <c r="G155" s="78"/>
      <c r="H155" s="79"/>
      <c r="I155" s="21"/>
      <c r="J155" s="21"/>
      <c r="K155" s="21"/>
      <c r="L155" s="21"/>
      <c r="M155" s="21"/>
      <c r="N155" s="21"/>
    </row>
    <row r="156" spans="1:14" ht="32" customHeight="1" x14ac:dyDescent="0.2">
      <c r="A156" s="51" t="s">
        <v>219</v>
      </c>
      <c r="B156" s="10">
        <v>5</v>
      </c>
      <c r="C156" s="78" t="s">
        <v>92</v>
      </c>
      <c r="D156" s="78"/>
      <c r="E156" s="78"/>
      <c r="F156" s="78"/>
      <c r="G156" s="78"/>
      <c r="H156" s="79"/>
      <c r="I156" s="21"/>
      <c r="J156" s="21"/>
      <c r="K156" s="21"/>
      <c r="L156" s="21"/>
      <c r="M156" s="21"/>
      <c r="N156" s="21"/>
    </row>
    <row r="157" spans="1:14" ht="32" customHeight="1" x14ac:dyDescent="0.2">
      <c r="A157" s="51" t="s">
        <v>220</v>
      </c>
      <c r="B157" s="10">
        <v>6</v>
      </c>
      <c r="C157" s="78" t="s">
        <v>93</v>
      </c>
      <c r="D157" s="78"/>
      <c r="E157" s="78"/>
      <c r="F157" s="78"/>
      <c r="G157" s="78"/>
      <c r="H157" s="79"/>
      <c r="I157" s="21"/>
      <c r="J157" s="21"/>
      <c r="K157" s="21"/>
      <c r="L157" s="21"/>
      <c r="M157" s="21"/>
      <c r="N157" s="21"/>
    </row>
    <row r="158" spans="1:14" ht="32" customHeight="1" x14ac:dyDescent="0.2">
      <c r="A158" s="51" t="s">
        <v>221</v>
      </c>
      <c r="B158" s="10">
        <v>7</v>
      </c>
      <c r="C158" s="78" t="s">
        <v>94</v>
      </c>
      <c r="D158" s="78"/>
      <c r="E158" s="78"/>
      <c r="F158" s="78"/>
      <c r="G158" s="78"/>
      <c r="H158" s="79"/>
      <c r="I158" s="21"/>
      <c r="J158" s="21"/>
      <c r="K158" s="21"/>
      <c r="L158" s="21"/>
      <c r="M158" s="21"/>
      <c r="N158" s="21"/>
    </row>
    <row r="159" spans="1:14" ht="32" customHeight="1" x14ac:dyDescent="0.2">
      <c r="A159" s="51" t="s">
        <v>222</v>
      </c>
      <c r="B159" s="10">
        <v>8</v>
      </c>
      <c r="C159" s="78" t="s">
        <v>95</v>
      </c>
      <c r="D159" s="78"/>
      <c r="E159" s="78"/>
      <c r="F159" s="78"/>
      <c r="G159" s="78"/>
      <c r="H159" s="79"/>
      <c r="I159" s="21"/>
      <c r="J159" s="21"/>
      <c r="K159" s="21"/>
      <c r="L159" s="21"/>
      <c r="M159" s="21"/>
      <c r="N159" s="21"/>
    </row>
    <row r="160" spans="1:14" ht="44" customHeight="1" x14ac:dyDescent="0.2">
      <c r="A160" s="51" t="s">
        <v>223</v>
      </c>
      <c r="B160" s="10">
        <v>9</v>
      </c>
      <c r="C160" s="78" t="s">
        <v>96</v>
      </c>
      <c r="D160" s="78"/>
      <c r="E160" s="78"/>
      <c r="F160" s="78"/>
      <c r="G160" s="78"/>
      <c r="H160" s="79"/>
      <c r="I160" s="21"/>
      <c r="J160" s="21"/>
      <c r="K160" s="21"/>
      <c r="L160" s="21"/>
      <c r="M160" s="21"/>
      <c r="N160" s="21"/>
    </row>
    <row r="161" spans="1:14" ht="32" customHeight="1" x14ac:dyDescent="0.2">
      <c r="A161" s="51" t="s">
        <v>224</v>
      </c>
      <c r="B161" s="10">
        <v>10</v>
      </c>
      <c r="C161" s="78" t="s">
        <v>97</v>
      </c>
      <c r="D161" s="78"/>
      <c r="E161" s="78"/>
      <c r="F161" s="78"/>
      <c r="G161" s="78"/>
      <c r="H161" s="79"/>
      <c r="I161" s="21"/>
      <c r="J161" s="21"/>
      <c r="K161" s="21"/>
      <c r="L161" s="21"/>
      <c r="M161" s="21"/>
      <c r="N161" s="21"/>
    </row>
    <row r="162" spans="1:14" ht="32" customHeight="1" x14ac:dyDescent="0.2">
      <c r="A162" s="51" t="s">
        <v>225</v>
      </c>
      <c r="B162" s="10">
        <v>11</v>
      </c>
      <c r="C162" s="78" t="s">
        <v>98</v>
      </c>
      <c r="D162" s="78"/>
      <c r="E162" s="78"/>
      <c r="F162" s="78"/>
      <c r="G162" s="78"/>
      <c r="H162" s="79"/>
      <c r="I162" s="21"/>
      <c r="J162" s="21"/>
      <c r="K162" s="21"/>
      <c r="L162" s="21"/>
      <c r="M162" s="21"/>
      <c r="N162" s="21"/>
    </row>
    <row r="163" spans="1:14" ht="32" customHeight="1" x14ac:dyDescent="0.2">
      <c r="A163" s="51" t="s">
        <v>226</v>
      </c>
      <c r="B163" s="10">
        <v>12</v>
      </c>
      <c r="C163" s="78" t="s">
        <v>99</v>
      </c>
      <c r="D163" s="78"/>
      <c r="E163" s="78"/>
      <c r="F163" s="78"/>
      <c r="G163" s="78"/>
      <c r="H163" s="79"/>
      <c r="I163" s="21"/>
      <c r="J163" s="21"/>
      <c r="K163" s="21"/>
      <c r="L163" s="21"/>
      <c r="M163" s="21"/>
      <c r="N163" s="21"/>
    </row>
    <row r="164" spans="1:14" ht="32" customHeight="1" x14ac:dyDescent="0.2">
      <c r="A164" s="51" t="s">
        <v>227</v>
      </c>
      <c r="B164" s="10">
        <v>13</v>
      </c>
      <c r="C164" s="78" t="s">
        <v>100</v>
      </c>
      <c r="D164" s="78"/>
      <c r="E164" s="78"/>
      <c r="F164" s="78"/>
      <c r="G164" s="78"/>
      <c r="H164" s="79"/>
      <c r="I164" s="21"/>
      <c r="J164" s="21"/>
      <c r="K164" s="21"/>
      <c r="L164" s="21"/>
      <c r="M164" s="21"/>
      <c r="N164" s="21"/>
    </row>
    <row r="165" spans="1:14" x14ac:dyDescent="0.2">
      <c r="A165" s="51" t="s">
        <v>228</v>
      </c>
      <c r="B165" s="10">
        <v>14</v>
      </c>
      <c r="C165" s="75" t="s">
        <v>101</v>
      </c>
      <c r="D165" s="75"/>
      <c r="E165" s="75"/>
      <c r="F165" s="75"/>
      <c r="G165" s="75"/>
      <c r="H165" s="75"/>
      <c r="I165" s="21"/>
      <c r="J165" s="21"/>
      <c r="K165" s="21"/>
      <c r="L165" s="21"/>
      <c r="M165" s="21"/>
      <c r="N165" s="21"/>
    </row>
    <row r="166" spans="1:14" x14ac:dyDescent="0.2">
      <c r="B166" s="4"/>
    </row>
    <row r="167" spans="1:14" x14ac:dyDescent="0.2">
      <c r="B167" s="4" t="s">
        <v>52</v>
      </c>
    </row>
    <row r="168" spans="1:14" x14ac:dyDescent="0.2">
      <c r="B168" s="4" t="s">
        <v>7</v>
      </c>
    </row>
    <row r="169" spans="1:14" x14ac:dyDescent="0.2">
      <c r="B169" s="80"/>
      <c r="C169" s="80"/>
      <c r="D169" s="80"/>
      <c r="E169" s="80"/>
      <c r="F169" s="80"/>
      <c r="G169" s="80"/>
      <c r="H169" s="80"/>
      <c r="I169" s="80"/>
      <c r="J169" s="80"/>
      <c r="K169" s="80"/>
      <c r="L169" s="80"/>
      <c r="M169" s="80"/>
      <c r="N169" s="80"/>
    </row>
    <row r="170" spans="1:14" x14ac:dyDescent="0.2">
      <c r="B170" s="80"/>
      <c r="C170" s="80"/>
      <c r="D170" s="80"/>
      <c r="E170" s="80"/>
      <c r="F170" s="80"/>
      <c r="G170" s="80"/>
      <c r="H170" s="80"/>
      <c r="I170" s="80"/>
      <c r="J170" s="80"/>
      <c r="K170" s="80"/>
      <c r="L170" s="80"/>
      <c r="M170" s="80"/>
      <c r="N170" s="80"/>
    </row>
    <row r="171" spans="1:14" x14ac:dyDescent="0.2">
      <c r="B171" s="2" t="s">
        <v>39</v>
      </c>
    </row>
    <row r="172" spans="1:14" x14ac:dyDescent="0.2">
      <c r="B172" s="77"/>
      <c r="C172" s="77"/>
      <c r="D172" s="77"/>
      <c r="E172" s="77"/>
      <c r="F172" s="77"/>
      <c r="G172" s="77"/>
      <c r="H172" s="77"/>
      <c r="I172" s="77"/>
      <c r="J172" s="77"/>
      <c r="K172" s="77"/>
      <c r="L172" s="77"/>
      <c r="M172" s="77"/>
      <c r="N172" s="77"/>
    </row>
    <row r="173" spans="1:14" x14ac:dyDescent="0.2">
      <c r="B173" s="77"/>
      <c r="C173" s="77"/>
      <c r="D173" s="77"/>
      <c r="E173" s="77"/>
      <c r="F173" s="77"/>
      <c r="G173" s="77"/>
      <c r="H173" s="77"/>
      <c r="I173" s="77"/>
      <c r="J173" s="77"/>
      <c r="K173" s="77"/>
      <c r="L173" s="77"/>
      <c r="M173" s="77"/>
      <c r="N173" s="77"/>
    </row>
    <row r="174" spans="1:14" ht="19" x14ac:dyDescent="0.25">
      <c r="B174" s="35" t="s">
        <v>242</v>
      </c>
    </row>
  </sheetData>
  <mergeCells count="113">
    <mergeCell ref="C1:N1"/>
    <mergeCell ref="K11:M11"/>
    <mergeCell ref="K12:M12"/>
    <mergeCell ref="E14:G14"/>
    <mergeCell ref="E15:G15"/>
    <mergeCell ref="C163:H163"/>
    <mergeCell ref="C164:H164"/>
    <mergeCell ref="C142:H142"/>
    <mergeCell ref="C143:H143"/>
    <mergeCell ref="C160:H160"/>
    <mergeCell ref="C161:H161"/>
    <mergeCell ref="C162:H162"/>
    <mergeCell ref="C138:H138"/>
    <mergeCell ref="C139:H139"/>
    <mergeCell ref="C140:H140"/>
    <mergeCell ref="C141:H141"/>
    <mergeCell ref="B148:N149"/>
    <mergeCell ref="C121:H121"/>
    <mergeCell ref="C122:H122"/>
    <mergeCell ref="C104:H104"/>
    <mergeCell ref="C119:H119"/>
    <mergeCell ref="C120:H120"/>
    <mergeCell ref="C116:H116"/>
    <mergeCell ref="C135:H135"/>
    <mergeCell ref="C136:H136"/>
    <mergeCell ref="C115:H115"/>
    <mergeCell ref="C114:H114"/>
    <mergeCell ref="B111:N112"/>
    <mergeCell ref="B130:N131"/>
    <mergeCell ref="C124:H124"/>
    <mergeCell ref="C125:H125"/>
    <mergeCell ref="C71:H71"/>
    <mergeCell ref="C72:H72"/>
    <mergeCell ref="C73:H73"/>
    <mergeCell ref="C106:H106"/>
    <mergeCell ref="C107:H107"/>
    <mergeCell ref="C100:H100"/>
    <mergeCell ref="C101:H101"/>
    <mergeCell ref="C102:H102"/>
    <mergeCell ref="C103:H103"/>
    <mergeCell ref="C79:H79"/>
    <mergeCell ref="C80:H80"/>
    <mergeCell ref="C81:H81"/>
    <mergeCell ref="C82:H82"/>
    <mergeCell ref="B92:N93"/>
    <mergeCell ref="C95:H95"/>
    <mergeCell ref="C105:H105"/>
    <mergeCell ref="C85:H85"/>
    <mergeCell ref="C86:H86"/>
    <mergeCell ref="C87:H87"/>
    <mergeCell ref="C88:H88"/>
    <mergeCell ref="B172:N173"/>
    <mergeCell ref="C96:H96"/>
    <mergeCell ref="C97:H97"/>
    <mergeCell ref="C99:H99"/>
    <mergeCell ref="C118:H118"/>
    <mergeCell ref="C133:H133"/>
    <mergeCell ref="C151:H151"/>
    <mergeCell ref="C157:H157"/>
    <mergeCell ref="C153:H153"/>
    <mergeCell ref="C154:H154"/>
    <mergeCell ref="C155:H155"/>
    <mergeCell ref="C134:H134"/>
    <mergeCell ref="C152:H152"/>
    <mergeCell ref="C158:H158"/>
    <mergeCell ref="C159:H159"/>
    <mergeCell ref="C144:H144"/>
    <mergeCell ref="C165:H165"/>
    <mergeCell ref="B169:N170"/>
    <mergeCell ref="C98:H98"/>
    <mergeCell ref="C156:H156"/>
    <mergeCell ref="C117:H117"/>
    <mergeCell ref="C123:H123"/>
    <mergeCell ref="C126:H126"/>
    <mergeCell ref="C137:H137"/>
    <mergeCell ref="C44:H44"/>
    <mergeCell ref="C83:H83"/>
    <mergeCell ref="C84:H84"/>
    <mergeCell ref="C63:H63"/>
    <mergeCell ref="C58:H58"/>
    <mergeCell ref="C62:H62"/>
    <mergeCell ref="B55:N56"/>
    <mergeCell ref="B68:N69"/>
    <mergeCell ref="C59:H59"/>
    <mergeCell ref="C61:H61"/>
    <mergeCell ref="C74:H74"/>
    <mergeCell ref="C45:H45"/>
    <mergeCell ref="C46:H46"/>
    <mergeCell ref="C78:H78"/>
    <mergeCell ref="C60:H60"/>
    <mergeCell ref="C75:H75"/>
    <mergeCell ref="C76:H76"/>
    <mergeCell ref="C77:H77"/>
    <mergeCell ref="C51:H51"/>
    <mergeCell ref="C64:H64"/>
    <mergeCell ref="C47:H47"/>
    <mergeCell ref="C48:H48"/>
    <mergeCell ref="C49:H49"/>
    <mergeCell ref="C50:H50"/>
    <mergeCell ref="C43:H43"/>
    <mergeCell ref="C32:H32"/>
    <mergeCell ref="C35:H35"/>
    <mergeCell ref="E11:G11"/>
    <mergeCell ref="E12:G12"/>
    <mergeCell ref="E13:G13"/>
    <mergeCell ref="C36:H36"/>
    <mergeCell ref="C37:H37"/>
    <mergeCell ref="C38:H38"/>
    <mergeCell ref="C34:H34"/>
    <mergeCell ref="C39:H39"/>
    <mergeCell ref="C40:H40"/>
    <mergeCell ref="C41:H41"/>
    <mergeCell ref="C42:H42"/>
  </mergeCells>
  <dataValidations count="4">
    <dataValidation allowBlank="1" showInputMessage="1" showErrorMessage="1" promptTitle="Vērtētājs" prompt="Ierakstiet savu - vērtētāja vārdu un uzvārdu!" sqref="E13" xr:uid="{DE52B33F-0F57-854D-82D2-5769A82B8650}"/>
    <dataValidation allowBlank="1" showInputMessage="1" showErrorMessage="1" promptTitle="Amats" prompt="Ierakstiet vērtējamās personas amata nosaukumu!" sqref="E12:G12" xr:uid="{AA94A8A7-0766-B548-B04A-F6384D748D21}"/>
    <dataValidation allowBlank="1" showInputMessage="1" showErrorMessage="1" promptTitle="Vērtēšanas periods" prompt="Norādiet, par kādu periodu veicat vērtēšanu!_x000a_Piemēram: 01/2023 - 12/2023" sqref="K11:M11" xr:uid="{F3AB7F9F-DF2D-F646-8861-AD2A2AF7E89F}"/>
    <dataValidation allowBlank="1" showInputMessage="1" showErrorMessage="1" promptTitle="Vērtējamā persona" prompt="Ierakstiet vērtējamās personas Vārdu un Uzvārdu!_x000a_" sqref="E11:G11" xr:uid="{A09EDBE9-E7F4-0C4C-A10B-FF41F230378A}"/>
  </dataValidations>
  <pageMargins left="0.40277777777777779" right="0.54166666666666663" top="0.75" bottom="0.58333333333333337" header="0.3" footer="0.3"/>
  <pageSetup paperSize="9" orientation="landscape" horizontalDpi="0" verticalDpi="0"/>
  <headerFooter>
    <oddHeader xml:space="preserve">&amp;C&amp;"Calibri (Body),Regular"&amp;10&amp;D
</oddHeader>
    <oddFooter>&amp;C&amp;P no &amp;N</oddFooter>
  </headerFooter>
  <drawing r:id="rId1"/>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Atzīmējiet no saraksta piemērotāko variantu - Jūsu lomu attiecībā pret vērtējamo personu!_x000a__x000a_Ja izvēlaties variantu &quot;cits&quot;, apakšā pierakstiet sev atbilstošo variantu." xr:uid="{03BDEEB9-F87C-1F4D-8000-7467B36EC2D0}">
          <x14:formula1>
            <xm:f>Tehniskais!$B$3:$B$7</xm:f>
          </x14:formula1>
          <xm:sqref>E14:G14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1:F17"/>
  <sheetViews>
    <sheetView topLeftCell="A2" zoomScaleNormal="100" workbookViewId="0">
      <pane xSplit="2" ySplit="2" topLeftCell="C4" activePane="bottomRight" state="frozen"/>
      <selection activeCell="A2" sqref="A2"/>
      <selection pane="topRight" activeCell="C2" sqref="C2"/>
      <selection pane="bottomLeft" activeCell="A4" sqref="A4"/>
      <selection pane="bottomRight" activeCell="C4" sqref="C4"/>
    </sheetView>
  </sheetViews>
  <sheetFormatPr baseColWidth="10" defaultRowHeight="15" x14ac:dyDescent="0.2"/>
  <cols>
    <col min="1" max="1" width="1.5" style="2" customWidth="1"/>
    <col min="2" max="2" width="22.83203125" style="2" customWidth="1"/>
    <col min="3" max="3" width="77.83203125" style="2" customWidth="1"/>
    <col min="4" max="4" width="1.1640625" style="2" customWidth="1"/>
    <col min="5" max="5" width="19.83203125" style="5" customWidth="1"/>
    <col min="6" max="6" width="44.6640625" style="2" customWidth="1"/>
    <col min="7" max="16384" width="10.83203125" style="2"/>
  </cols>
  <sheetData>
    <row r="1" spans="2:6" ht="17" hidden="1" x14ac:dyDescent="0.2">
      <c r="C1" s="22" t="s">
        <v>16</v>
      </c>
      <c r="E1" s="39" t="str">
        <f>IF(COUNTA(Anketa_Vadītājs_SI!E11)=1,Anketa_Vadītājs_SI!E11,"")</f>
        <v/>
      </c>
      <c r="F1" t="str">
        <f>IF(COUNT(Anketa_Vadītājs_SI!E11)="*","KAS!D9","")</f>
        <v/>
      </c>
    </row>
    <row r="2" spans="2:6" ht="7" customHeight="1" x14ac:dyDescent="0.2"/>
    <row r="3" spans="2:6" ht="32" x14ac:dyDescent="0.2">
      <c r="B3" s="68" t="s">
        <v>102</v>
      </c>
      <c r="C3" s="68" t="s">
        <v>21</v>
      </c>
      <c r="D3" s="4"/>
      <c r="E3" s="69" t="s">
        <v>8</v>
      </c>
    </row>
    <row r="4" spans="2:6" ht="64" x14ac:dyDescent="0.2">
      <c r="B4" s="25" t="str">
        <f>Anketa_Vadītājs_SI!C32</f>
        <v>I Kompetence: 
ES FONDU SISTĒMAS UN NORMATĪVĀ REGULĒJUMA IZPRATNE</v>
      </c>
      <c r="C4" s="8" t="s">
        <v>42</v>
      </c>
      <c r="D4" s="4"/>
      <c r="E4" s="40" t="str">
        <f>Tehniskais!O12</f>
        <v/>
      </c>
      <c r="F4" s="8" t="str">
        <f>IF(E4="Vērtējums netiek noteikts","Vērtējums netiek noteikts, ja konkrētajā kompetencē vairāk kā 25% atbilžu bijušas 'Nevaru novērtēt'","")</f>
        <v/>
      </c>
    </row>
    <row r="5" spans="2:6" ht="6" customHeight="1" x14ac:dyDescent="0.2">
      <c r="B5" s="26"/>
      <c r="C5" s="8"/>
      <c r="D5" s="4"/>
      <c r="E5" s="7"/>
      <c r="F5" s="4"/>
    </row>
    <row r="6" spans="2:6" ht="47" customHeight="1" x14ac:dyDescent="0.2">
      <c r="B6" s="25" t="str">
        <f>Anketa_Vadītājs_SI!C58</f>
        <v>II Kompetence: 
PROJEKTU UZRAUDZĪBA</v>
      </c>
      <c r="C6" s="8" t="s">
        <v>138</v>
      </c>
      <c r="D6" s="4"/>
      <c r="E6" s="40" t="str">
        <f>Tehniskais!O13</f>
        <v/>
      </c>
      <c r="F6" s="8" t="str">
        <f>IF(E6="Vērtējums netiek noteikts","Vērtējums netiek noteikts, ja vairāk kā 25% atbilžu bijušas 'Nevaru novērtēt'","")</f>
        <v/>
      </c>
    </row>
    <row r="7" spans="2:6" ht="6" customHeight="1" x14ac:dyDescent="0.2">
      <c r="B7" s="26"/>
      <c r="C7" s="8"/>
      <c r="D7" s="4"/>
      <c r="E7" s="7"/>
      <c r="F7" s="4"/>
    </row>
    <row r="8" spans="2:6" ht="64" x14ac:dyDescent="0.2">
      <c r="B8" s="25" t="str">
        <f>Anketa_Vadītājs_SI!C71</f>
        <v>IV Kompetence: 
EFEKTĪVS DARBS AR INFORMĀCIJU</v>
      </c>
      <c r="C8" s="27" t="s">
        <v>45</v>
      </c>
      <c r="D8" s="4"/>
      <c r="E8" s="40" t="str">
        <f>Tehniskais!O15</f>
        <v/>
      </c>
      <c r="F8" s="8" t="str">
        <f>IF(E8="Vērtējums netiek noteikts","Vērtējums netiek noteikts, ja vairāk kā 25% atbilžu bijušas 'Nevaru novērtēt'","")</f>
        <v/>
      </c>
    </row>
    <row r="9" spans="2:6" ht="6" customHeight="1" x14ac:dyDescent="0.2">
      <c r="B9" s="26"/>
      <c r="C9" s="8"/>
      <c r="D9" s="4"/>
      <c r="E9" s="7"/>
      <c r="F9" s="4"/>
    </row>
    <row r="10" spans="2:6" ht="64" x14ac:dyDescent="0.2">
      <c r="B10" s="25" t="str">
        <f>Anketa_Vadītājs_SI!C95</f>
        <v>V Kompetence: 
KOMUNIKĀCIJA UN ARGUMENTĀCIJA</v>
      </c>
      <c r="C10" s="8" t="s">
        <v>47</v>
      </c>
      <c r="D10" s="4"/>
      <c r="E10" s="40" t="str">
        <f>Tehniskais!O16</f>
        <v/>
      </c>
      <c r="F10" s="4" t="str">
        <f>IF(E10="Vērtējums netiek noteikts","Vērtējums netiek noteikts, ja vairāk kā 25% atbilžu bijušas 'Nevaru novērtēt'","")</f>
        <v/>
      </c>
    </row>
    <row r="11" spans="2:6" ht="7" customHeight="1" x14ac:dyDescent="0.2">
      <c r="B11" s="26"/>
      <c r="C11" s="8"/>
      <c r="D11" s="4"/>
      <c r="E11" s="8"/>
      <c r="F11" s="4"/>
    </row>
    <row r="12" spans="2:6" ht="80" x14ac:dyDescent="0.2">
      <c r="B12" s="25" t="str">
        <f>Anketa_Vadītājs_SI!C114</f>
        <v>VI Kompetence: 
SADARBĪBAS VEIDOŠANA</v>
      </c>
      <c r="C12" s="8" t="s">
        <v>49</v>
      </c>
      <c r="D12" s="4"/>
      <c r="E12" s="40" t="str">
        <f>Tehniskais!O17</f>
        <v/>
      </c>
      <c r="F12" s="4" t="str">
        <f>IF(E12="Vērtējums netiek noteikts","Vērtējums netiek noteikts, ja vairāk kā 25% atbilžu bijušas 'Nevaru novērtēt'","")</f>
        <v/>
      </c>
    </row>
    <row r="13" spans="2:6" ht="7" customHeight="1" x14ac:dyDescent="0.2">
      <c r="B13" s="4"/>
      <c r="C13" s="4"/>
      <c r="E13" s="7"/>
      <c r="F13" s="4"/>
    </row>
    <row r="14" spans="2:6" ht="64" x14ac:dyDescent="0.2">
      <c r="B14" s="34" t="str" cm="1">
        <f t="array" ref="B14">Anketa_Vadītājs_SI!C133:C133</f>
        <v>VII Kompetence: 
PROBLĒMU RISINĀŠANA UN LĒMUMU PIEŅEMŠANA</v>
      </c>
      <c r="C14" s="8" t="s">
        <v>51</v>
      </c>
      <c r="E14" s="41" t="str">
        <f>Tehniskais!O18</f>
        <v/>
      </c>
      <c r="F14" s="4" t="str">
        <f>IF(E14="Vērtējums netiek noteikts","Vērtējums netiek noteikts, ja vairāk kā 25% atbilžu bijušas 'Nevaru novērtēt'","")</f>
        <v/>
      </c>
    </row>
    <row r="15" spans="2:6" ht="6" customHeight="1" x14ac:dyDescent="0.2">
      <c r="B15" s="4"/>
      <c r="C15" s="4"/>
      <c r="E15" s="7"/>
      <c r="F15" s="4"/>
    </row>
    <row r="16" spans="2:6" ht="48" x14ac:dyDescent="0.2">
      <c r="B16" s="34" t="str" cm="1">
        <f t="array" ref="B16">Anketa_Vadītājs_SI!C151:C151</f>
        <v>VIII Kompetence: 
VADĪBAS KOMPETENCE</v>
      </c>
      <c r="C16" s="8" t="s">
        <v>53</v>
      </c>
      <c r="E16" s="41" t="str">
        <f>Tehniskais!O19</f>
        <v/>
      </c>
      <c r="F16" s="4" t="str">
        <f>IF(E16="Vērtējums netiek noteikts","Vērtējums netiek noteikts, ja vairāk kā 25% atbilžu bijušas 'Nevaru novērtēt'","")</f>
        <v/>
      </c>
    </row>
    <row r="17" spans="2:5" ht="7" customHeight="1" x14ac:dyDescent="0.2">
      <c r="B17" s="4"/>
      <c r="C17" s="4"/>
      <c r="E17" s="8"/>
    </row>
  </sheetData>
  <pageMargins left="0.7" right="0.55555555555555558" top="0.75" bottom="0.75" header="0.3" footer="0.3"/>
  <pageSetup paperSize="9" orientation="landscape" horizontalDpi="0" verticalDpi="0"/>
  <headerFooter>
    <oddHeader>&amp;C&amp;D&amp;RProfesionālo kompetenču novērtēšanas rezultāti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A2:O26"/>
  <sheetViews>
    <sheetView workbookViewId="0">
      <selection activeCell="B14" sqref="B14"/>
    </sheetView>
  </sheetViews>
  <sheetFormatPr baseColWidth="10" defaultRowHeight="14" x14ac:dyDescent="0.2"/>
  <cols>
    <col min="1" max="1" width="2.33203125" style="3" customWidth="1"/>
    <col min="2" max="2" width="45.83203125" style="3" customWidth="1"/>
    <col min="3" max="3" width="7.6640625" style="3" customWidth="1"/>
    <col min="4" max="4" width="8.5" style="3" bestFit="1" customWidth="1"/>
    <col min="5" max="7" width="6.6640625" style="3" bestFit="1" customWidth="1"/>
    <col min="8" max="8" width="8.33203125" style="3" bestFit="1" customWidth="1"/>
    <col min="9" max="9" width="7" style="3" bestFit="1" customWidth="1"/>
    <col min="10" max="10" width="9" style="3" customWidth="1"/>
    <col min="11" max="11" width="8.6640625" style="3" customWidth="1"/>
    <col min="12" max="13" width="5.33203125" style="3" bestFit="1" customWidth="1"/>
    <col min="14" max="14" width="6.5" style="3" bestFit="1" customWidth="1"/>
    <col min="15" max="15" width="23.1640625" style="3" customWidth="1"/>
    <col min="16" max="16384" width="10.83203125" style="3"/>
  </cols>
  <sheetData>
    <row r="2" spans="1:15" x14ac:dyDescent="0.2">
      <c r="B2" s="14" t="s">
        <v>4</v>
      </c>
    </row>
    <row r="3" spans="1:15" x14ac:dyDescent="0.2">
      <c r="B3" s="3" t="s">
        <v>54</v>
      </c>
    </row>
    <row r="4" spans="1:15" x14ac:dyDescent="0.2">
      <c r="B4" s="3" t="s">
        <v>3</v>
      </c>
    </row>
    <row r="5" spans="1:15" x14ac:dyDescent="0.2">
      <c r="B5" s="3" t="s">
        <v>5</v>
      </c>
      <c r="F5" s="17" t="s">
        <v>31</v>
      </c>
      <c r="G5" s="3" t="s">
        <v>32</v>
      </c>
    </row>
    <row r="6" spans="1:15" x14ac:dyDescent="0.2">
      <c r="B6" s="3" t="s">
        <v>17</v>
      </c>
      <c r="F6" s="32" t="s">
        <v>34</v>
      </c>
      <c r="G6" s="3" t="s">
        <v>12</v>
      </c>
    </row>
    <row r="7" spans="1:15" x14ac:dyDescent="0.2">
      <c r="B7" s="3" t="s">
        <v>6</v>
      </c>
      <c r="F7" s="18" t="s">
        <v>23</v>
      </c>
      <c r="G7" s="3" t="s">
        <v>13</v>
      </c>
    </row>
    <row r="8" spans="1:15" x14ac:dyDescent="0.2">
      <c r="E8" s="3" t="s">
        <v>14</v>
      </c>
    </row>
    <row r="9" spans="1:15" ht="16" x14ac:dyDescent="0.2">
      <c r="E9" s="33" t="s">
        <v>30</v>
      </c>
      <c r="H9" s="19"/>
    </row>
    <row r="11" spans="1:15" ht="30" x14ac:dyDescent="0.2">
      <c r="C11" s="55" t="s">
        <v>241</v>
      </c>
      <c r="D11" s="28" t="s">
        <v>25</v>
      </c>
      <c r="E11" s="28" t="s">
        <v>26</v>
      </c>
      <c r="F11" s="28" t="s">
        <v>27</v>
      </c>
      <c r="G11" s="28" t="s">
        <v>28</v>
      </c>
      <c r="H11" s="28" t="s">
        <v>29</v>
      </c>
      <c r="I11" s="28" t="s">
        <v>1</v>
      </c>
      <c r="J11" s="29" t="s">
        <v>33</v>
      </c>
      <c r="K11" s="30" t="s">
        <v>15</v>
      </c>
      <c r="L11" s="15" t="s">
        <v>11</v>
      </c>
      <c r="M11" s="15" t="s">
        <v>9</v>
      </c>
      <c r="N11" s="3" t="s">
        <v>10</v>
      </c>
      <c r="O11" s="14" t="s">
        <v>8</v>
      </c>
    </row>
    <row r="12" spans="1:15" ht="16" customHeight="1" x14ac:dyDescent="0.2">
      <c r="A12" s="3">
        <v>1</v>
      </c>
      <c r="B12" s="15" t="str">
        <f>Anketa_Vadītājs_SI!C32</f>
        <v>I Kompetence: 
ES FONDU SISTĒMAS UN NORMATĪVĀ REGULĒJUMA IZPRATNE</v>
      </c>
      <c r="C12" s="42">
        <f>COUNTA(Anketa_Vadītājs_SI!C34:C51)</f>
        <v>18</v>
      </c>
      <c r="D12" s="42">
        <f>COUNTA(Anketa_Vadītājs_SI!I34:I51)</f>
        <v>0</v>
      </c>
      <c r="E12" s="42">
        <f>COUNTA(Anketa_Vadītājs_SI!J34:J51)</f>
        <v>0</v>
      </c>
      <c r="F12" s="42">
        <f>COUNTA(Anketa_Vadītājs_SI!K34:K51)</f>
        <v>0</v>
      </c>
      <c r="G12" s="42">
        <f>COUNTA(Anketa_Vadītājs_SI!L34:L51)</f>
        <v>0</v>
      </c>
      <c r="H12" s="42">
        <f>COUNTA(Anketa_Vadītājs_SI!M34:M51)</f>
        <v>0</v>
      </c>
      <c r="I12" s="42">
        <f>COUNTA(Anketa_Vadītājs_SI!N34:N51)</f>
        <v>0</v>
      </c>
      <c r="J12" s="43">
        <f t="shared" ref="J12:J19" si="0">F12/C12</f>
        <v>0</v>
      </c>
      <c r="K12" s="43">
        <f t="shared" ref="K12:K19" si="1">I12/C12</f>
        <v>0</v>
      </c>
      <c r="L12" s="42">
        <f t="shared" ref="L12:L19" si="2">D12*5+E12*4+F12*3+G12*2+H12*1</f>
        <v>0</v>
      </c>
      <c r="M12" s="42">
        <f t="shared" ref="M12:M19" si="3">5*C12-5*I12</f>
        <v>90</v>
      </c>
      <c r="N12" s="44">
        <f t="shared" ref="N12:N19" si="4">L12/M12</f>
        <v>0</v>
      </c>
      <c r="O12" s="45" t="str">
        <f t="shared" ref="O12:O19" si="5">IF(K12&gt;=0.25,"Vērtējums netiek noteikts",IF(J12&gt;=0.5,"Kompetence jāpilnveido",IF(N12&gt;=0.85,"Augsti attīstīta kompetence",IF(N12=0,"",IF(N12&lt;0.6,"Kompetence jāpilnveido","Pietiekami attīstīta kompetence")))))</f>
        <v/>
      </c>
    </row>
    <row r="13" spans="1:15" ht="16" customHeight="1" x14ac:dyDescent="0.2">
      <c r="A13" s="3">
        <v>2</v>
      </c>
      <c r="B13" s="15" t="str">
        <f>Anketa_Vadītājs_SI!C58</f>
        <v>II Kompetence: 
PROJEKTU UZRAUDZĪBA</v>
      </c>
      <c r="C13" s="42">
        <f>COUNTA(Anketa_Vadītājs_SI!C59:C64)</f>
        <v>6</v>
      </c>
      <c r="D13" s="42">
        <f>COUNTA(Anketa_Vadītājs_SI!I59:I64)</f>
        <v>0</v>
      </c>
      <c r="E13" s="42">
        <f>COUNTA(Anketa_Vadītājs_SI!J59:J64)</f>
        <v>0</v>
      </c>
      <c r="F13" s="42">
        <f>COUNTA(Anketa_Vadītājs_SI!K59:K64)</f>
        <v>0</v>
      </c>
      <c r="G13" s="42">
        <f>COUNTA(Anketa_Vadītājs_SI!L59:L64)</f>
        <v>0</v>
      </c>
      <c r="H13" s="42">
        <f>COUNTA(Anketa_Vadītājs_SI!M59:M64)</f>
        <v>0</v>
      </c>
      <c r="I13" s="42">
        <f>COUNTA(Anketa_Vadītājs_SI!N59:N64)</f>
        <v>0</v>
      </c>
      <c r="J13" s="43">
        <f t="shared" si="0"/>
        <v>0</v>
      </c>
      <c r="K13" s="43">
        <f t="shared" si="1"/>
        <v>0</v>
      </c>
      <c r="L13" s="42">
        <f t="shared" si="2"/>
        <v>0</v>
      </c>
      <c r="M13" s="42">
        <f t="shared" si="3"/>
        <v>30</v>
      </c>
      <c r="N13" s="44">
        <f t="shared" si="4"/>
        <v>0</v>
      </c>
      <c r="O13" s="45" t="str">
        <f t="shared" si="5"/>
        <v/>
      </c>
    </row>
    <row r="14" spans="1:15" ht="16" customHeight="1" x14ac:dyDescent="0.2">
      <c r="A14" s="3">
        <v>3</v>
      </c>
      <c r="B14" s="15" t="e">
        <f>Anketa_Vadītājs_SI!#REF!</f>
        <v>#REF!</v>
      </c>
      <c r="C14" s="42">
        <f>COUNTA(Anketa_Vadītājs_SI!#REF!)</f>
        <v>1</v>
      </c>
      <c r="D14" s="42">
        <f>COUNTA(Anketa_Vadītājs_SI!#REF!)</f>
        <v>1</v>
      </c>
      <c r="E14" s="42">
        <f>COUNTA(Anketa_Vadītājs_SI!#REF!)</f>
        <v>1</v>
      </c>
      <c r="F14" s="42">
        <f>COUNTA(Anketa_Vadītājs_SI!#REF!)</f>
        <v>1</v>
      </c>
      <c r="G14" s="42">
        <f>COUNTA(Anketa_Vadītājs_SI!#REF!)</f>
        <v>1</v>
      </c>
      <c r="H14" s="42">
        <f>COUNTA(Anketa_Vadītājs_SI!#REF!)</f>
        <v>1</v>
      </c>
      <c r="I14" s="42">
        <f>COUNTA(Anketa_Vadītājs_SI!#REF!)</f>
        <v>1</v>
      </c>
      <c r="J14" s="43">
        <f t="shared" si="0"/>
        <v>1</v>
      </c>
      <c r="K14" s="43">
        <f t="shared" si="1"/>
        <v>1</v>
      </c>
      <c r="L14" s="42">
        <f t="shared" si="2"/>
        <v>15</v>
      </c>
      <c r="M14" s="42">
        <f t="shared" si="3"/>
        <v>0</v>
      </c>
      <c r="N14" s="44" t="e">
        <f t="shared" si="4"/>
        <v>#DIV/0!</v>
      </c>
      <c r="O14" s="45" t="str">
        <f t="shared" si="5"/>
        <v>Vērtējums netiek noteikts</v>
      </c>
    </row>
    <row r="15" spans="1:15" ht="16" customHeight="1" x14ac:dyDescent="0.2">
      <c r="A15" s="3">
        <v>4</v>
      </c>
      <c r="B15" s="15" t="str">
        <f>Anketa_Vadītājs_SI!C71</f>
        <v>IV Kompetence: 
EFEKTĪVS DARBS AR INFORMĀCIJU</v>
      </c>
      <c r="C15" s="42">
        <f>COUNTA(Anketa_Vadītājs_SI!C72:C88)</f>
        <v>17</v>
      </c>
      <c r="D15" s="42">
        <f>COUNTA(Anketa_Vadītājs_SI!I72:I88)</f>
        <v>0</v>
      </c>
      <c r="E15" s="42">
        <f>COUNTA(Anketa_Vadītājs_SI!J72:J88)</f>
        <v>0</v>
      </c>
      <c r="F15" s="42">
        <f>COUNTA(Anketa_Vadītājs_SI!K72:K88)</f>
        <v>0</v>
      </c>
      <c r="G15" s="42">
        <f>COUNTA(Anketa_Vadītājs_SI!L72:L88)</f>
        <v>0</v>
      </c>
      <c r="H15" s="42">
        <f>COUNTA(Anketa_Vadītājs_SI!M72:M88)</f>
        <v>0</v>
      </c>
      <c r="I15" s="42">
        <f>COUNTA(Anketa_Vadītājs_SI!N72:N88)</f>
        <v>0</v>
      </c>
      <c r="J15" s="43">
        <f t="shared" si="0"/>
        <v>0</v>
      </c>
      <c r="K15" s="43">
        <f t="shared" si="1"/>
        <v>0</v>
      </c>
      <c r="L15" s="42">
        <f t="shared" si="2"/>
        <v>0</v>
      </c>
      <c r="M15" s="42">
        <f t="shared" si="3"/>
        <v>85</v>
      </c>
      <c r="N15" s="44">
        <f t="shared" si="4"/>
        <v>0</v>
      </c>
      <c r="O15" s="45" t="str">
        <f t="shared" si="5"/>
        <v/>
      </c>
    </row>
    <row r="16" spans="1:15" ht="16" customHeight="1" x14ac:dyDescent="0.2">
      <c r="A16" s="3">
        <v>5</v>
      </c>
      <c r="B16" s="15" t="str">
        <f>Anketa_Vadītājs_SI!C95</f>
        <v>V Kompetence: 
KOMUNIKĀCIJA UN ARGUMENTĀCIJA</v>
      </c>
      <c r="C16" s="42">
        <f>COUNTA(Anketa_Vadītājs_SI!C96:C107)</f>
        <v>12</v>
      </c>
      <c r="D16" s="42">
        <f>COUNTA(Anketa_Vadītājs_SI!I96:I107)</f>
        <v>0</v>
      </c>
      <c r="E16" s="42">
        <f>COUNTA(Anketa_Vadītājs_SI!J96:J107)</f>
        <v>0</v>
      </c>
      <c r="F16" s="42">
        <f>COUNTA(Anketa_Vadītājs_SI!K96:K107)</f>
        <v>0</v>
      </c>
      <c r="G16" s="42">
        <f>COUNTA(Anketa_Vadītājs_SI!L96:L107)</f>
        <v>0</v>
      </c>
      <c r="H16" s="42">
        <f>COUNTA(Anketa_Vadītājs_SI!M96:M107)</f>
        <v>0</v>
      </c>
      <c r="I16" s="42">
        <f>COUNTA(Anketa_Vadītājs_SI!N96:N107)</f>
        <v>0</v>
      </c>
      <c r="J16" s="43">
        <f t="shared" si="0"/>
        <v>0</v>
      </c>
      <c r="K16" s="43">
        <f t="shared" si="1"/>
        <v>0</v>
      </c>
      <c r="L16" s="42">
        <f t="shared" si="2"/>
        <v>0</v>
      </c>
      <c r="M16" s="42">
        <f t="shared" si="3"/>
        <v>60</v>
      </c>
      <c r="N16" s="44">
        <f t="shared" si="4"/>
        <v>0</v>
      </c>
      <c r="O16" s="45" t="str">
        <f t="shared" si="5"/>
        <v/>
      </c>
    </row>
    <row r="17" spans="1:15" ht="16" customHeight="1" x14ac:dyDescent="0.2">
      <c r="A17" s="3">
        <v>6</v>
      </c>
      <c r="B17" s="15" t="str">
        <f>Anketa_Vadītājs_SI!C114</f>
        <v>VI Kompetence: 
SADARBĪBAS VEIDOŠANA</v>
      </c>
      <c r="C17" s="42">
        <f>COUNTA(Anketa_Vadītājs_SI!C115:C126)</f>
        <v>12</v>
      </c>
      <c r="D17" s="42">
        <f>COUNTA(Anketa_Vadītājs_SI!I115:I126)</f>
        <v>0</v>
      </c>
      <c r="E17" s="42">
        <f>COUNTA(Anketa_Vadītājs_SI!J115:J126)</f>
        <v>0</v>
      </c>
      <c r="F17" s="42">
        <f>COUNTA(Anketa_Vadītājs_SI!K115:K126)</f>
        <v>0</v>
      </c>
      <c r="G17" s="42">
        <f>COUNTA(Anketa_Vadītājs_SI!L115:L126)</f>
        <v>0</v>
      </c>
      <c r="H17" s="42">
        <f>COUNTA(Anketa_Vadītājs_SI!M115:M126)</f>
        <v>0</v>
      </c>
      <c r="I17" s="42">
        <f>COUNTA(Anketa_Vadītājs_SI!N115:N126)</f>
        <v>0</v>
      </c>
      <c r="J17" s="43">
        <f t="shared" si="0"/>
        <v>0</v>
      </c>
      <c r="K17" s="43">
        <f t="shared" si="1"/>
        <v>0</v>
      </c>
      <c r="L17" s="42">
        <f t="shared" si="2"/>
        <v>0</v>
      </c>
      <c r="M17" s="42">
        <f t="shared" si="3"/>
        <v>60</v>
      </c>
      <c r="N17" s="44">
        <f t="shared" si="4"/>
        <v>0</v>
      </c>
      <c r="O17" s="45" t="str">
        <f t="shared" si="5"/>
        <v/>
      </c>
    </row>
    <row r="18" spans="1:15" ht="16" customHeight="1" x14ac:dyDescent="0.2">
      <c r="A18" s="3">
        <v>7</v>
      </c>
      <c r="B18" s="15" t="str" cm="1">
        <f t="array" ref="B18">Anketa_Vadītājs_SI!C133:C133</f>
        <v>VII Kompetence: 
PROBLĒMU RISINĀŠANA UN LĒMUMU PIEŅEMŠANA</v>
      </c>
      <c r="C18" s="42">
        <f>COUNTA(Anketa_Vadītājs_SI!C134:C144)</f>
        <v>11</v>
      </c>
      <c r="D18" s="42">
        <f>COUNTA(Anketa_Vadītājs_SI!I134:I144)</f>
        <v>0</v>
      </c>
      <c r="E18" s="42">
        <f>COUNTA(Anketa_Vadītājs_SI!J134:J144)</f>
        <v>0</v>
      </c>
      <c r="F18" s="42">
        <f>COUNTA(Anketa_Vadītājs_SI!K134:K144)</f>
        <v>0</v>
      </c>
      <c r="G18" s="42">
        <f>COUNTA(Anketa_Vadītājs_SI!L134:L144)</f>
        <v>0</v>
      </c>
      <c r="H18" s="42">
        <f>COUNTA(Anketa_Vadītājs_SI!M134:M144)</f>
        <v>0</v>
      </c>
      <c r="I18" s="42">
        <f>COUNTA(Anketa_Vadītājs_SI!N134:N144)</f>
        <v>0</v>
      </c>
      <c r="J18" s="43">
        <f t="shared" si="0"/>
        <v>0</v>
      </c>
      <c r="K18" s="43">
        <f t="shared" si="1"/>
        <v>0</v>
      </c>
      <c r="L18" s="42">
        <f t="shared" si="2"/>
        <v>0</v>
      </c>
      <c r="M18" s="42">
        <f t="shared" si="3"/>
        <v>55</v>
      </c>
      <c r="N18" s="44">
        <f t="shared" si="4"/>
        <v>0</v>
      </c>
      <c r="O18" s="45" t="str">
        <f t="shared" si="5"/>
        <v/>
      </c>
    </row>
    <row r="19" spans="1:15" ht="16" customHeight="1" x14ac:dyDescent="0.2">
      <c r="A19" s="3">
        <v>8</v>
      </c>
      <c r="B19" s="15" t="str" cm="1">
        <f t="array" ref="B19">Anketa_Vadītājs_SI!C151:C151</f>
        <v>VIII Kompetence: 
VADĪBAS KOMPETENCE</v>
      </c>
      <c r="C19" s="42">
        <f>COUNTA(Anketa_Vadītājs_SI!C152:C165)</f>
        <v>14</v>
      </c>
      <c r="D19" s="42">
        <f>COUNTA(Anketa_Vadītājs_SI!I152:I165)</f>
        <v>0</v>
      </c>
      <c r="E19" s="42">
        <f>COUNTA(Anketa_Vadītājs_SI!J152:J165)</f>
        <v>0</v>
      </c>
      <c r="F19" s="42">
        <f>COUNTA(Anketa_Vadītājs_SI!K152:K165)</f>
        <v>0</v>
      </c>
      <c r="G19" s="42">
        <f>COUNTA(Anketa_Vadītājs_SI!L152:L165)</f>
        <v>0</v>
      </c>
      <c r="H19" s="42">
        <f>COUNTA(Anketa_Vadītājs_SI!M152:M165)</f>
        <v>0</v>
      </c>
      <c r="I19" s="42">
        <f>COUNTA(Anketa_Vadītājs_SI!N152:N165)</f>
        <v>0</v>
      </c>
      <c r="J19" s="43">
        <f t="shared" si="0"/>
        <v>0</v>
      </c>
      <c r="K19" s="43">
        <f t="shared" si="1"/>
        <v>0</v>
      </c>
      <c r="L19" s="42">
        <f t="shared" si="2"/>
        <v>0</v>
      </c>
      <c r="M19" s="42">
        <f t="shared" si="3"/>
        <v>70</v>
      </c>
      <c r="N19" s="44">
        <f t="shared" si="4"/>
        <v>0</v>
      </c>
      <c r="O19" s="45" t="str">
        <f t="shared" si="5"/>
        <v/>
      </c>
    </row>
    <row r="20" spans="1:15" x14ac:dyDescent="0.2">
      <c r="B20" s="15"/>
      <c r="C20" s="20"/>
      <c r="J20" s="31"/>
      <c r="K20" s="31"/>
      <c r="N20" s="16"/>
    </row>
    <row r="23" spans="1:15" x14ac:dyDescent="0.2">
      <c r="B23" s="3" t="s">
        <v>18</v>
      </c>
    </row>
    <row r="24" spans="1:15" x14ac:dyDescent="0.2">
      <c r="B24" s="3" t="s">
        <v>19</v>
      </c>
    </row>
    <row r="25" spans="1:15" x14ac:dyDescent="0.2">
      <c r="B25" s="3" t="s">
        <v>20</v>
      </c>
    </row>
    <row r="26" spans="1:15" x14ac:dyDescent="0.2">
      <c r="B26" s="3" t="s">
        <v>22</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Anketa_Vadītājs_SI</vt:lpstr>
      <vt:lpstr>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Lauma Priksane</dc:creator>
  <cp:keywords/>
  <dc:description/>
  <cp:lastModifiedBy>Lauma Priksane</cp:lastModifiedBy>
  <dcterms:created xsi:type="dcterms:W3CDTF">2021-01-16T19:30:54Z</dcterms:created>
  <dcterms:modified xsi:type="dcterms:W3CDTF">2023-06-05T20:32:55Z</dcterms:modified>
  <cp:category/>
</cp:coreProperties>
</file>