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laumapriksane/Library/CloudStorage/Dropbox/VK - kompetenču modeļi ES fondi/Nodevumi/3 nodevuma Anketas_kopējās_nenodot/"/>
    </mc:Choice>
  </mc:AlternateContent>
  <xr:revisionPtr revIDLastSave="0" documentId="13_ncr:1_{83E1B003-E1F3-4144-B02A-DDEB726C508E}" xr6:coauthVersionLast="47" xr6:coauthVersionMax="47" xr10:uidLastSave="{00000000-0000-0000-0000-000000000000}"/>
  <bookViews>
    <workbookView xWindow="200" yWindow="740" windowWidth="26840" windowHeight="14180" xr2:uid="{A27A977F-C310-1641-951A-376FE15EF854}"/>
  </bookViews>
  <sheets>
    <sheet name="Anketa_VE_SI" sheetId="1" r:id="rId1"/>
    <sheet name="Vērtējuma rezultāti" sheetId="3" r:id="rId2"/>
    <sheet name="Tehniskais" sheetId="2" state="hidden" r:id="rId3"/>
  </sheets>
  <definedNames>
    <definedName name="_xlnm._FilterDatabase" localSheetId="0" hidden="1">Anketa_VE_SI!$H$11:$H$15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2" l="1"/>
  <c r="C18" i="2"/>
  <c r="C17" i="2"/>
  <c r="C16" i="2"/>
  <c r="C15" i="2"/>
  <c r="I14" i="2"/>
  <c r="H14" i="2"/>
  <c r="G14" i="2"/>
  <c r="F14" i="2"/>
  <c r="E14" i="2"/>
  <c r="D14" i="2"/>
  <c r="C14" i="2"/>
  <c r="C13" i="2"/>
  <c r="C12" i="2"/>
  <c r="B14" i="2"/>
  <c r="M14" i="2" l="1"/>
  <c r="J14" i="2"/>
  <c r="K14" i="2"/>
  <c r="L14" i="2"/>
  <c r="N14" i="2" s="1"/>
  <c r="B8" i="3"/>
  <c r="I19" i="2"/>
  <c r="M19" i="2" s="1"/>
  <c r="H19" i="2"/>
  <c r="G19" i="2"/>
  <c r="F19" i="2"/>
  <c r="J19" i="2" s="1"/>
  <c r="E19" i="2"/>
  <c r="D19" i="2"/>
  <c r="I18" i="2"/>
  <c r="M18" i="2" s="1"/>
  <c r="H18" i="2"/>
  <c r="G18" i="2"/>
  <c r="F18" i="2"/>
  <c r="J18" i="2" s="1"/>
  <c r="E18" i="2"/>
  <c r="D18" i="2"/>
  <c r="O14" i="2" l="1"/>
  <c r="E8" i="3" s="1"/>
  <c r="L19" i="2"/>
  <c r="N19" i="2" s="1"/>
  <c r="L18" i="2"/>
  <c r="N18" i="2" s="1"/>
  <c r="K19" i="2"/>
  <c r="K18" i="2"/>
  <c r="O19" i="2" l="1"/>
  <c r="O18" i="2"/>
  <c r="E16" i="3" l="1"/>
  <c r="F16" i="3" s="1"/>
  <c r="B19" i="2" a="1"/>
  <c r="B19" i="2" s="1"/>
  <c r="B18" i="2" a="1"/>
  <c r="B18" i="2" s="1"/>
  <c r="D12" i="2"/>
  <c r="B16" i="3" l="1" a="1"/>
  <c r="B16" i="3" s="1"/>
  <c r="B4" i="3" l="1"/>
  <c r="I17" i="2" l="1"/>
  <c r="K17" i="2" s="1"/>
  <c r="H17" i="2"/>
  <c r="G17" i="2"/>
  <c r="F17" i="2"/>
  <c r="J17" i="2" s="1"/>
  <c r="E17" i="2"/>
  <c r="D17" i="2"/>
  <c r="B17" i="2"/>
  <c r="B16" i="2"/>
  <c r="B15" i="2"/>
  <c r="B13" i="2"/>
  <c r="B14" i="3"/>
  <c r="B12" i="2"/>
  <c r="B12" i="3"/>
  <c r="B10" i="3"/>
  <c r="B6" i="3"/>
  <c r="L17" i="2" l="1"/>
  <c r="M17" i="2"/>
  <c r="N17" i="2" l="1"/>
  <c r="O17" i="2" s="1"/>
  <c r="E14" i="3" s="1"/>
  <c r="F14" i="3" s="1"/>
  <c r="E1" i="3"/>
  <c r="F1" i="3"/>
  <c r="I16" i="2"/>
  <c r="M16" i="2" s="1"/>
  <c r="H16" i="2"/>
  <c r="G16" i="2"/>
  <c r="F16" i="2"/>
  <c r="J16" i="2" s="1"/>
  <c r="E16" i="2"/>
  <c r="D16" i="2"/>
  <c r="I15" i="2"/>
  <c r="K15" i="2" s="1"/>
  <c r="H15" i="2"/>
  <c r="G15" i="2"/>
  <c r="F15" i="2"/>
  <c r="J15" i="2" s="1"/>
  <c r="E15" i="2"/>
  <c r="D15" i="2"/>
  <c r="I13" i="2"/>
  <c r="M13" i="2" s="1"/>
  <c r="H13" i="2"/>
  <c r="G13" i="2"/>
  <c r="F13" i="2"/>
  <c r="J13" i="2" s="1"/>
  <c r="E13" i="2"/>
  <c r="D13" i="2"/>
  <c r="I12" i="2"/>
  <c r="M12" i="2" s="1"/>
  <c r="H12" i="2"/>
  <c r="G12" i="2"/>
  <c r="F12" i="2"/>
  <c r="J12" i="2" s="1"/>
  <c r="E12" i="2"/>
  <c r="K12" i="2" l="1"/>
  <c r="L15" i="2"/>
  <c r="L13" i="2"/>
  <c r="N13" i="2" s="1"/>
  <c r="L12" i="2"/>
  <c r="M15" i="2"/>
  <c r="K13" i="2"/>
  <c r="L16" i="2"/>
  <c r="N16" i="2" s="1"/>
  <c r="K16" i="2"/>
  <c r="O16" i="2" l="1"/>
  <c r="E12" i="3" s="1"/>
  <c r="F12" i="3" s="1"/>
  <c r="O13" i="2"/>
  <c r="E6" i="3" s="1"/>
  <c r="F6" i="3" s="1"/>
  <c r="N15" i="2"/>
  <c r="O15" i="2" s="1"/>
  <c r="F8" i="3" s="1"/>
  <c r="N12" i="2"/>
  <c r="O12" i="2" s="1"/>
  <c r="E4" i="3" l="1"/>
  <c r="F4" i="3" s="1"/>
  <c r="E10" i="3"/>
  <c r="F10"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<sst xmlns="http://schemas.openxmlformats.org/spreadsheetml/2006/main" count="345" uniqueCount="290">
  <si>
    <t>profesionālo kompetenču novērtēšanas anketa</t>
  </si>
  <si>
    <t>Nevaru novērtēt</t>
  </si>
  <si>
    <t xml:space="preserve">Vērtētājs: </t>
  </si>
  <si>
    <t>Tiešais vadītājs</t>
  </si>
  <si>
    <t>Saistība ar vērtējamo personu:</t>
  </si>
  <si>
    <t>Kolēģis</t>
  </si>
  <si>
    <t>Cits</t>
  </si>
  <si>
    <t>par vērtējumu šajā kompetencē.  Ja kādā no rīcības pazīmēm esat atzīmējuši “Nevaru novērtēt”, lūdzu, komentējiet savu izvēli.</t>
  </si>
  <si>
    <t>Kompetences vērtējums</t>
  </si>
  <si>
    <t>Max punkti</t>
  </si>
  <si>
    <t>Procenti</t>
  </si>
  <si>
    <t>Punkti kopā</t>
  </si>
  <si>
    <t>pietiekami attīstīta</t>
  </si>
  <si>
    <t>kompetence jāpilnveido</t>
  </si>
  <si>
    <t>Ja 25% vai vairāk procentu no kopējā pazīmju skaita konkrētajā kompetencē ir izvēlēta atbilde “Nevaru novērtēt”, kompetences vērtējums netiek aprēķināts</t>
  </si>
  <si>
    <t>Nevaru novērtēt %</t>
  </si>
  <si>
    <t>Vērtējamā persona:</t>
  </si>
  <si>
    <t>Padotais darbinieks</t>
  </si>
  <si>
    <t>Kopējais profesionālo kopmetenču vērtējums</t>
  </si>
  <si>
    <t>Augsti attīstītas profesionālās kompetences</t>
  </si>
  <si>
    <t>Pietiekami attīstītas profesionālās kompetences</t>
  </si>
  <si>
    <t>Kompetences definīcija</t>
  </si>
  <si>
    <t>Profesionālās kompetences jāpilnveido</t>
  </si>
  <si>
    <t xml:space="preserve">mazāk kā 60% </t>
  </si>
  <si>
    <r>
      <t>Nevaru novērtēt</t>
    </r>
    <r>
      <rPr>
        <sz val="11"/>
        <color theme="1"/>
        <rFont val="Calibri"/>
        <family val="2"/>
        <scheme val="minor"/>
      </rPr>
      <t xml:space="preserve"> – trūkst pierādījumu, vai un cik bieži vērtējamā persona rīkojās atbilstoši aprakstītajai rīcības pazīmei.</t>
    </r>
  </si>
  <si>
    <t>Gandrīz vienmēr</t>
  </si>
  <si>
    <t>Bieži</t>
  </si>
  <si>
    <t>Dažreiz</t>
  </si>
  <si>
    <t>Reti</t>
  </si>
  <si>
    <t>Gandrīz nekad</t>
  </si>
  <si>
    <t>Ja 50% vai vairāk procentu no kopējā pazīmju skaita konkrētajā kompetencē ir izvēlēta atbilde “Dažreiz”, kompetences vērtējums ir "jāpilnveido"</t>
  </si>
  <si>
    <t>85% tieši un vairāk</t>
  </si>
  <si>
    <t>augsti attīstīta</t>
  </si>
  <si>
    <t>Dažreiz %</t>
  </si>
  <si>
    <r>
      <rPr>
        <sz val="10"/>
        <rFont val="Calibri (Body)"/>
      </rPr>
      <t>60</t>
    </r>
    <r>
      <rPr>
        <sz val="10"/>
        <rFont val="Calibri"/>
        <family val="2"/>
        <scheme val="minor"/>
      </rPr>
      <t xml:space="preserve"> - 85%</t>
    </r>
  </si>
  <si>
    <t>Lūdzu, uzmanīgi izlasiet katru apgalvojumu un izvēlieties to atbildes variantu, kas visprecīzāk raksturo vērtējamo personu. Atbilstošajā lauciņā ierakstiet x.</t>
  </si>
  <si>
    <r>
      <t>Bieži</t>
    </r>
    <r>
      <rPr>
        <sz val="11"/>
        <color theme="1"/>
        <rFont val="Calibri"/>
        <family val="2"/>
        <scheme val="minor"/>
      </rPr>
      <t xml:space="preserve"> - vērtējamā persona bieži rīkojas atbilstoši aprakstītajai rīcības pazīmei;</t>
    </r>
  </si>
  <si>
    <r>
      <t>Reti</t>
    </r>
    <r>
      <rPr>
        <sz val="11"/>
        <rFont val="Calibri"/>
        <family val="2"/>
        <scheme val="minor"/>
      </rPr>
      <t xml:space="preserve"> – vērtējamā persona</t>
    </r>
    <r>
      <rPr>
        <sz val="11"/>
        <rFont val="Calibri (Body)"/>
      </rPr>
      <t xml:space="preserve"> reti</t>
    </r>
    <r>
      <rPr>
        <sz val="11"/>
        <rFont val="Calibri"/>
        <family val="2"/>
        <scheme val="minor"/>
      </rPr>
      <t xml:space="preserve"> rīkojas atbilstoši aprakstītajai rīcības pazīmei;</t>
    </r>
  </si>
  <si>
    <r>
      <rPr>
        <b/>
        <sz val="11"/>
        <color theme="1"/>
        <rFont val="Calibri"/>
        <family val="2"/>
        <scheme val="minor"/>
      </rPr>
      <t>Vērtējamais:</t>
    </r>
    <r>
      <rPr>
        <sz val="11"/>
        <color theme="1"/>
        <rFont val="Calibri"/>
        <family val="2"/>
        <scheme val="minor"/>
      </rPr>
      <t xml:space="preserve"> </t>
    </r>
  </si>
  <si>
    <t>Citi komentāri par vērtētās personas profesionālajām kompetencēm!</t>
  </si>
  <si>
    <t>Vērtētāja saistība ar vērtējamo:</t>
  </si>
  <si>
    <t>I Kompetence: 
ES FONDU SISTĒMAS UN NORMATĪVĀ REGULĒJUMA IZPRATNE</t>
  </si>
  <si>
    <t>Izpratne par valsts pārvaldes, ES fondu vadības un kontroles sistēmas institucionālo un normatīvo vidi, prasme izmantot un pilnveidot šīs zināšanas tiešo amata pienākumu izpildei, struktūrvienības/ iestādes un ES fondu sistēmas attīstībai. Gatavība un prasmes ievērot nozares profesionālos un ētikas standartus, mūsdienīgas un starptautiskā praksē pārbaudītas darba metodes.</t>
  </si>
  <si>
    <r>
      <t xml:space="preserve">Lūdzu, norādiet, ja Jums ir citi novērojumi, kā vērtētais demonstrē kompetenci </t>
    </r>
    <r>
      <rPr>
        <b/>
        <sz val="11"/>
        <color theme="1"/>
        <rFont val="Calibri"/>
        <family val="2"/>
        <scheme val="minor"/>
      </rPr>
      <t>ES fondu sistēmas un normatīvā regulējuma izpratne</t>
    </r>
    <r>
      <rPr>
        <sz val="11"/>
        <color theme="1"/>
        <rFont val="Calibri"/>
        <family val="2"/>
        <scheme val="minor"/>
      </rPr>
      <t xml:space="preserve"> vai citi būtiski komentāri </t>
    </r>
  </si>
  <si>
    <r>
      <t xml:space="preserve">Lūdzu, norādiet, ja Jums ir citi novērojumi, kā vērtētais demonstrē kompetenci </t>
    </r>
    <r>
      <rPr>
        <b/>
        <sz val="11"/>
        <color theme="1"/>
        <rFont val="Calibri"/>
        <family val="2"/>
        <scheme val="minor"/>
      </rPr>
      <t>Efektīvs darbs ar informāciju</t>
    </r>
    <r>
      <rPr>
        <sz val="11"/>
        <color theme="1"/>
        <rFont val="Calibri"/>
        <family val="2"/>
        <scheme val="minor"/>
      </rPr>
      <t xml:space="preserve"> vai citi būtiski komentāri </t>
    </r>
  </si>
  <si>
    <t>Prasmes efektīvi iegūt, precīzi apstrādāt un analizēt dažādā formās (liela apjoma teksti, normatīvie dokumenti, analītiskie dati u.c.) pasniegtu informāciju, izmantojot piemērotus domāšanas pieejas (analītisko, konceptuālo u.c.) un mūsdienīgus informācijas ieguves, apstrādes un analīzes rīkus atbilstoši sasniedzamajam mērķim. Prasme ātri pārslēgties starp dažādām tēmām un uzdevumiem.</t>
  </si>
  <si>
    <r>
      <t xml:space="preserve">Lūdzu, norādiet, ja Jums ir citi novērojumi, kā vērtētais demonstrē kompetenci </t>
    </r>
    <r>
      <rPr>
        <b/>
        <sz val="11"/>
        <color theme="1"/>
        <rFont val="Calibri"/>
        <family val="2"/>
        <scheme val="minor"/>
      </rPr>
      <t>Komunikācija un argumentācija</t>
    </r>
    <r>
      <rPr>
        <sz val="11"/>
        <color theme="1"/>
        <rFont val="Calibri"/>
        <family val="2"/>
        <scheme val="minor"/>
      </rPr>
      <t xml:space="preserve"> vai citi būtiski komentāri </t>
    </r>
  </si>
  <si>
    <t>Gatavība un prasmes skaidri, saprotami un cieņpilni komunicēt ar dažādām auditorijām mutvārdos un rakstos, konstruktīvi vadīt emocionāli sarežģītas sarunu situācijas. Prasmes pārliecinoši argumentēt savu, iestādes un/ vai nacionālo viedokli sarunās un diskusijās vietējā un starptautiskā mērogā, tai skaitā angļu valodā.</t>
  </si>
  <si>
    <r>
      <t xml:space="preserve">Lūdzu, norādiet, ja Jums ir citi novērojumi, kā vērtētais demonstrē kompetenci </t>
    </r>
    <r>
      <rPr>
        <b/>
        <sz val="11"/>
        <color theme="1"/>
        <rFont val="Calibri"/>
        <family val="2"/>
        <scheme val="minor"/>
      </rPr>
      <t xml:space="preserve">Sadarbības veidošana </t>
    </r>
    <r>
      <rPr>
        <sz val="11"/>
        <color theme="1"/>
        <rFont val="Calibri"/>
        <family val="2"/>
        <scheme val="minor"/>
      </rPr>
      <t xml:space="preserve">vai citi būtiski komentāri </t>
    </r>
  </si>
  <si>
    <t>Gatavība un prasmes veidot konstruktīvu sadarbību ar kolēģiem savā un citās iestādēs, partneriem ārpus valsts pārvaldes, izprast un risināt dažādu ieinteresēto pušu vajadzības un intereses. Prasmes sadarbībā izmantot dažādas metodes: atgriezeniskās saites došana un saņemšana, konsultācijas, izglītojoši semināri, sanāksmes u.c.. Prasmes profesionāli un pārliecinoši pārstāvēt struktūrvienību/ iestādi un/ vai nacionālo nostāju vietējā un starptautiskā mērogā.</t>
  </si>
  <si>
    <r>
      <t xml:space="preserve">Lūdzu, norādiet, ja Jums ir citi novērojumi, kā vērtētais demonstrē kompetenci </t>
    </r>
    <r>
      <rPr>
        <b/>
        <sz val="11"/>
        <color theme="1"/>
        <rFont val="Calibri"/>
        <family val="2"/>
        <scheme val="minor"/>
      </rPr>
      <t xml:space="preserve">Problēmu risināšana un lēmumu pieņemšana </t>
    </r>
    <r>
      <rPr>
        <sz val="11"/>
        <color theme="1"/>
        <rFont val="Calibri"/>
        <family val="2"/>
        <scheme val="minor"/>
      </rPr>
      <t xml:space="preserve">vai citi būtiski komentāri </t>
    </r>
  </si>
  <si>
    <t>Prasmes definēt problēmu, balstoties uz pilnīgu faktu kopumu un izvēlēties pierādījumos balstītu risinājumu un/ vai normatīvajam regulējumam atbilstošus lēmumus. Gatavība izrādīt iniciatīvu un uzņemties atbildību par problēmu risināšanu, kā arī prasmes argumentēti un saprotami pamatot lēmumus.</t>
  </si>
  <si>
    <t>Pašvērtējums</t>
  </si>
  <si>
    <t>Pārzina un izprot ES fondu vadības un kontroles sistēmu Latvijā, iesaistīto iestāžu atbildības un funkcijas.</t>
  </si>
  <si>
    <t>Izprot normatīvo aktu hierarhiju un savā darbā prot izmantot iekšējos un ārējos normatīvos aktus un plānošanas dokumentus.</t>
  </si>
  <si>
    <t>Normatīvo aktu izstrādē (iekšējo un/ vai ārējo), rūpējas, ka tie ir juridiski korekti un savstarpēji saskaņoti.</t>
  </si>
  <si>
    <t>Izmanto risku vadībā balstītu pieeju, koncentrējoties uz būtiskiem riskiem.</t>
  </si>
  <si>
    <t>Veic savu darbu godīgi un atbildīgi - izprot savas profesionālās pilnvaras, ar tām saistītos riskus (interešu konflikti) un rīkojas, lai tie neietekmētu darbu.</t>
  </si>
  <si>
    <t>Izprot interešu konflikta būtību, tā attiecināmību uz savu darbu, iepirkumiem u.c. jautājumiem projektos, kā arī zina vēlamo rīcību interešu konflikta gadījumos.</t>
  </si>
  <si>
    <t>Rīkojas atbilstoši valsts pārvaldes vērtībām un ētikas pincipiem.</t>
  </si>
  <si>
    <t>Pārzina un korekti piemēro izlašu un apakšizlašu veidošanas metodiku.</t>
  </si>
  <si>
    <t>Izvērtējot iepirkumu atbilstību normatīvajam regulējumam, ņem vērā aktuālos IUB skaidrojumus un tiesu praksi.</t>
  </si>
  <si>
    <t>Izvērtē un piesaista papildus iekšējos un/ vai ārējos ekspertus uzdevumu izpildē, kad nepieciešams.</t>
  </si>
  <si>
    <t>Efektīvi strādā paaugstinātas intensitātes apstākļos, nosaka sava darba prioritātes, salāgo plānotos un neplānotos uzdevumus.</t>
  </si>
  <si>
    <t>Kritiski analizē savu darba noslodzi, savlacīgi runā ar vadītāju par pārslodzes risku un piedāvā priekšlikumus situācijas risināšanai.</t>
  </si>
  <si>
    <t>Ievada darbā jaunos darbiniekus, pārliecinās, ka viņam/ai ir pietiekama izpratne un prasmes patstāvīgai uzdevumu veikšanai.</t>
  </si>
  <si>
    <t>Dalās zināšanās ar komandas dalībniekiem, lai pilnveidotu viņu zināšanu bāzi un nodrošinātau kvalitatīvu darba rezultātu.</t>
  </si>
  <si>
    <t>Bez pamudinājuma piedāvā palīdzību kolēģiem lielas slodzes periodā, lai nodrošinātu uzdevumu izpildi termiņā un labā kvalitātē.</t>
  </si>
  <si>
    <t>Rāda personisko piemēru un uztur augstas darba  kvalitātes prasības komandā: mudina iedziļināties, strādāt sistemātiski u.tml.</t>
  </si>
  <si>
    <t xml:space="preserve">Izmanto dažādus informācijas avotus un atrod darbam nepieciešamo informāciju un/ vai datus lielā informācijas, tai skaitā, normatīvo aktu klāstā. </t>
  </si>
  <si>
    <t>Analizē un kritiski izvērtē iegūto informāciju (normatīvo aktu prasības, dokumentus, viedokļus sarunās u.c.), domājot vairākus soļus uz priekšu.</t>
  </si>
  <si>
    <t>Saprot, ierobežotas un klasificētas informācijas izmantošanas un uzglabāšanas kārtību un korekti to ievēro.</t>
  </si>
  <si>
    <t>Darbā izmanto ticamus un drošus informācijas avotus.</t>
  </si>
  <si>
    <t>Sagatavo vizuāli uzskatāmu un viegli uztveramu kopsavilkumu par datos redzamajām tendencēm ziņojumos, prezentācijās u.c.</t>
  </si>
  <si>
    <t>Elastīgi pārslēdzas no iedziļināšanās detaļās uz plašu kopainas redzējumu un otrādi atkarībā no risināmā jautājuma.</t>
  </si>
  <si>
    <t>Izvērtē, kad paša/s zināšanas ir nepietiekamas, un atbilstoši konsultējas ar kolēģiem, vadību vai piesaista ekspertus.</t>
  </si>
  <si>
    <t>Pārzina un optimāli izmanto ikdienā lietojamo informācijas sistēmu un lietojumprogrammu funkcionalitāti, tai skaitā virtuālās saziņas platfromas un koprades rīkus.</t>
  </si>
  <si>
    <t>Sarežģītus un kompleksus jautājumus izskaidro strukturēti, kodolīgi un klausītājam saprotami.</t>
  </si>
  <si>
    <t>Izmanto pieklājīgu un draudzīgu toni saziņā ar dažādām iesaistītajām pusēm, neatkarīgi no viņu lomas, statusa, sadarbības vēstures  u.tml.</t>
  </si>
  <si>
    <t>Pārliecinoši uzstājas auditorijas priekšā, skaidri prezentē savu stāstu un notur klausītāju uzmanību.</t>
  </si>
  <si>
    <t>Izstrādājot un/ vai pārbaudot dokumentus (vēstules, ziņojumus, normatīvos aktus u.c.) izmanto saprotamu izteiksmes stilu, lai dokumenti būtu skaidri un viegli uztverami.</t>
  </si>
  <si>
    <t>Izsekojamā veidā dokumentē savu darbu  un lēmumus un to pamatojumu.</t>
  </si>
  <si>
    <t>Izvēlas dokumenta mērķim (atskaite, ziņojums, e pasts u.c.) piemērotāko informācijas detalizācijas pakāpi, akcentējot saņēmējam būtiskāko. Korekti lieto atsauces.</t>
  </si>
  <si>
    <t>Emocionāli savaldīgi un argumentēti atbild uz destruktīvām emocijām, t.sk., provokatīviem, neērtiem un emocionāli pielādētiem jautājumiem sanāksmēs, semināros u.c.</t>
  </si>
  <si>
    <t>Sagatavojas sanāksmēm, diskusijām un darba grupām, savlaicīgi iepazīstoties ar nepieciešamo informāciju, atbilstošo normatīvo regulējumu.</t>
  </si>
  <si>
    <t>Spēj atzīt nepilnības vai kļūdas savā darbā, novērst pamatotus iebildumus vai piedāvāt risinājumus.</t>
  </si>
  <si>
    <t>Veicina visu iesaistīto pušu aktīvu un jēgpilnu iesaistīšanos sanāksmēs, izmantojot dažādas sanāksmju un diskusiju vadīšanas metodes.</t>
  </si>
  <si>
    <t>Konstruktīvi risina viedokļu atšķirības, saskata kopīgās intereses un vajadzības un panāk vienošanos.</t>
  </si>
  <si>
    <t>Dalās ar pieredzi par pozitīvās un negatīvās prakses piemēriem ar kolēģiem savā un citās iestādēs, lai uzlabotu sniegumu.</t>
  </si>
  <si>
    <t>Pieņem uz datiem un pierādījumiem balstītus lēmumus.</t>
  </si>
  <si>
    <t>Pirms lēmuma pieņemšanas pārliecinās, ka iegūta visa saistītā informācija, ir pietiekams faktu un pierādījumu kopums.</t>
  </si>
  <si>
    <t>Nepadodas citu ietekmei un pieņem pārdomātus un juridiski pamatotus lēmumus neatkarīgi no sekām, ko tie radīs finansējuma saņēmējiem.</t>
  </si>
  <si>
    <t>Pieņem lēmumu, uzklausot un izvērtētjot komandas dalībnieku priekšlkumus.</t>
  </si>
  <si>
    <t>Uzņemas atbildību par pieņemtajiem lēmumiem - pamato un aizstāv savus lēmumus.</t>
  </si>
  <si>
    <t>Dokumentē savus lēmumus, lai to pamatojums būtu saprotams arī vairākus gadus pēc lēmuma pieņemšanas.</t>
  </si>
  <si>
    <t>Uzņemas atbildību, meklē (vispirms - normatīvajos aktos, pēc tam - pie kolēģiem vai citām iestādēm) un rod risinājumus nestandarta situācijās, kurās normatīvie akti precīzi nenosaka, kā rīkoties.</t>
  </si>
  <si>
    <t>Piedāvā savus risinājumus problēmu gadījumos nevis gaida tos no vadītāja.</t>
  </si>
  <si>
    <t>Profesionālā kompetence</t>
  </si>
  <si>
    <t>Sadarbības iestādes</t>
  </si>
  <si>
    <t>Orientējas Eiropas līmeņa normatīvajos aktos ES fondu darbības jomā.</t>
  </si>
  <si>
    <t>Orientējas specifiskā atbalsta mērķu programmu veidošanā.</t>
  </si>
  <si>
    <t>Pārzina juridisko dokumentu (līgumi, to grozījumi, u.c.) uzbūves un sagatavošanas principus un ievēro tos dokumentu izstrādē un komentēšanā.</t>
  </si>
  <si>
    <t>Komentējot citu izstrādātos normatīvos aktus vai to grozījumus, izmanto korektas atsauces uz normatīvajiem aktiem, pārbaudāmiem datiem un prakses piemēriem.</t>
  </si>
  <si>
    <t>Pārzina atbildībā esošo projektu veidu (piem., būvniecība, pakalpojumi, IKT, u.c.) specifiku un labo praksi.</t>
  </si>
  <si>
    <t>Izprot valsts atbalsta būtību, to normatīvo regulējumu un korekti to piemēro.</t>
  </si>
  <si>
    <t xml:space="preserve">Pārzina dažādus risku veidus un spēj savlaicīgi pamanīt riskus un novērtēt risku līmeni. </t>
  </si>
  <si>
    <t>Identificējot jauna veida riskus kādā no projektiem, aicina kolēģus izvērtēt konstatēto aspektu viņu uzraudzībā esošajos projektos.</t>
  </si>
  <si>
    <t xml:space="preserve">Pārzina korupcijas un krāpšanas pazīmes, ar tām saistīto riskus, un nepieciešamības gadījumā rīkojas, risku novēršanai vai mazināšanai. </t>
  </si>
  <si>
    <r>
      <t xml:space="preserve">II Kompetence: 
</t>
    </r>
    <r>
      <rPr>
        <b/>
        <sz val="12"/>
        <color theme="0"/>
        <rFont val="Calibri"/>
        <family val="2"/>
        <scheme val="minor"/>
      </rPr>
      <t>PROJEKTU UZRAUDZĪBA</t>
    </r>
  </si>
  <si>
    <r>
      <t xml:space="preserve">Lūdzu, norādiet, ja Jums ir citi novērojumi, kā vērtētais demonstrē kompetenci </t>
    </r>
    <r>
      <rPr>
        <b/>
        <sz val="11"/>
        <color theme="1"/>
        <rFont val="Calibri"/>
        <family val="2"/>
        <scheme val="minor"/>
      </rPr>
      <t>Projektu uzraudzība</t>
    </r>
    <r>
      <rPr>
        <sz val="11"/>
        <color theme="1"/>
        <rFont val="Calibri"/>
        <family val="2"/>
        <scheme val="minor"/>
      </rPr>
      <t xml:space="preserve"> vai citi būtiski komentāri </t>
    </r>
  </si>
  <si>
    <t>Pārzina izmaksu attiecināmības nosacījumus un regulējumu, tai skaitā vienkāršoto izmaksu regulējumu, un korekti tos piemēro.</t>
  </si>
  <si>
    <t>Pārzina finanšu korekciju noteikšanas nosacījumus un pamatoti tos piemēro projektu uzraudzībā.</t>
  </si>
  <si>
    <t>Izprot ES fondu projektu dzīves ciklu, uzraudzības dažādu posmu un darbību nozīmi pārliecības gūšanā par projekta veiksmīgu īstenošanu.</t>
  </si>
  <si>
    <t>Pārzina un izmanto vispārējās projektu vadības, tostarp, projektu mērķu, iznākuma un rezultātu rādītāju sasniegšanas un progresa vērtēšanas labo praksi.</t>
  </si>
  <si>
    <t>Pārzina projektu finanšu vadības jautājumus un izmanto zināšanas projektu uzraudzībā.</t>
  </si>
  <si>
    <t>Pārzina un seko līdzi projektu uzraudzībā un/ vai atlasē izvirzītajiem termiņiem, savlaicīgi atgādina par tiem finansējuma saņēmējiem.</t>
  </si>
  <si>
    <t>Paškritiski izvērtē savu darbu - atzīst "robus" savās zināšanās un izpratnē, saskata nepilnības un kļūdas un tās novērš.</t>
  </si>
  <si>
    <t>Identificē problēmas/ jautājumu būtību no pieejamajiem datiem un piedāvā risinājumu.</t>
  </si>
  <si>
    <t>No dažādiem informācijas avotiem iegūto informāciju konsolidē un veido vienotu ainu, pamana trūkstošo informāciju un neatbilstības.</t>
  </si>
  <si>
    <t>Patstāvīgi mācās un iegūst izpratni par jaunām tēmām, analizē normatīvo regulējumu, studē labo praksi, konsultējas ar nozares speciālistiem u.tml.</t>
  </si>
  <si>
    <t>Pārskata normatīvos aktus un aktualizē savas zināšanas, uzsākot jaunus uzdevumus, nepaļaujas tikai  uz līdzšinējām zināšanām un pieredzi.</t>
  </si>
  <si>
    <t>Izmanto datu bāzēs (EIS, KPVIS,  de minimis u.c) un elektroniskajās tabulās (Excel, ...) pieejamos datu analīzes rīkus.</t>
  </si>
  <si>
    <t>Meklē veidus, kā uzdevumus paveikt efektīvāk, tai skaitā, izmantojot digitālos rīkus.</t>
  </si>
  <si>
    <t>Prot saprotami izskaidrot normatīvos aktus, izvairoties no to formālas citēšanas</t>
  </si>
  <si>
    <t>Identificē situācijas, kad pirms oficiālu vēstuļu nosūtīšanas, sazināties ar saņēmēju telefoniski vai tiešsaistē, lai paskaidrotu sūtījuma mērķi un sagaidāmo rīcību no saņēmēja un atbilstoši rīkojas</t>
  </si>
  <si>
    <t>Neatlaidīgi un vienlaikus cieņpilni pārvar iebildumus un pretstību un panāk vēlamo rezultātu sarunās</t>
  </si>
  <si>
    <t>Izmanto vizualizācijas rīkus un metodes (grafikus, infografikas) liela apjoma vai kompleksas informācijas atspoguļošanai, izskaidrošanai un svarīgākā akcentēšanai prezentācijās, vadlīnijās, metodikās, u.tml.</t>
  </si>
  <si>
    <t>Pārzina un korekti izmanto lietvedības normas rakstisku dokumentu sagatavošanā.</t>
  </si>
  <si>
    <t>Pirms nosūtīšanas pārlasa sagatavotās ziņas un dokumentus, vai to būtība lasītājam būs viegli uztverama un saprotama un pārliecinās par pareizrakstības normu ievērošanu.</t>
  </si>
  <si>
    <t xml:space="preserve">Pārzina angļu valodu, tostarp, ES fondu jomā izmantoto terminoloģiju, lai sagatavotu oficiālus dokumentus angļu valodā vai sazinātos mutiski. </t>
  </si>
  <si>
    <t>Pozicionē sevi kā atbalstu un sadarbības partneri attiecībās ar finansējuma saņēmējiem, kolēģiem savā un citās iestādēs un citām ieinteresētajām pusēm.</t>
  </si>
  <si>
    <t>Iedziļinās un saprot visu iesaistīto pušu vajadzības, rēķinās ar tām, risinot jautājumus, kas rodas sadarbības gaitā.</t>
  </si>
  <si>
    <t>Rosina kontruktīvu diskusiju ar uzraudzībā iesaistītajām struktūrvienībām savā un citās iestādēs, lai pilnveidotu uzraudzības normatīvo regulējumu.</t>
  </si>
  <si>
    <t>Savlaicīgi atbild uz jautājumiem un informācijas pieprasījumiem no kolēģiem citās struktūrvienībās un iestādēs.</t>
  </si>
  <si>
    <t>Konsultē finansējuma saņēmējus, savlaicīgi atbildot uz viņu jautājumiem un bažām.</t>
  </si>
  <si>
    <t>Iespējami savlaicīgi organizē sarunu ar finansējuma saņēmējiem par konstatētajiem riskiem, pārrunā to novēršanas iespējas.</t>
  </si>
  <si>
    <t xml:space="preserve">Organizējot sanāksmes, diskusijas vai darba grupas, nosaka sasniedzamo mērķi, nepieciešamos lēmumus un darba kārtību. </t>
  </si>
  <si>
    <t>Pārrunā sarežģītus jautājumus ar kolēģiem, tostarp, no citām struktūrvienībām, lai izvērtētu jautājumu no dažādiem skatu punktiem, pirms pieņemt lēmumu.</t>
  </si>
  <si>
    <t>Ar pierādījumiem vienlaikus saņēmējam saprotami izskaidro negatīvi pieņemtu lēmumu.</t>
  </si>
  <si>
    <t>Operatīvi informē vadītāju par neatbilstībām (nepilnībām) vai problēmām projektā, nepaļaujoties, ka tās nav būtiskas vai atrisināsies pašas no sevis.</t>
  </si>
  <si>
    <r>
      <t xml:space="preserve">III Kompetence: 
</t>
    </r>
    <r>
      <rPr>
        <b/>
        <sz val="12"/>
        <color theme="0"/>
        <rFont val="Calibri"/>
        <family val="2"/>
        <scheme val="minor"/>
      </rPr>
      <t>PATSTĀVĪGA DARBA PLĀNOŠANA UN ORGANIZĒŠANA</t>
    </r>
  </si>
  <si>
    <r>
      <t xml:space="preserve">Lūdzu, norādiet, ja Jums ir citi novērojumi, kā vērtētais demonstrē kompetenci </t>
    </r>
    <r>
      <rPr>
        <b/>
        <sz val="11"/>
        <color theme="1"/>
        <rFont val="Calibri"/>
        <family val="2"/>
        <scheme val="minor"/>
      </rPr>
      <t>Patstāvīga darba plānošana un organizēšana</t>
    </r>
    <r>
      <rPr>
        <sz val="11"/>
        <color theme="1"/>
        <rFont val="Calibri"/>
        <family val="2"/>
        <scheme val="minor"/>
      </rPr>
      <t xml:space="preserve"> vai citi būtiski komentāri </t>
    </r>
  </si>
  <si>
    <r>
      <t xml:space="preserve">IV Kompetence: 
</t>
    </r>
    <r>
      <rPr>
        <b/>
        <sz val="12"/>
        <color theme="0"/>
        <rFont val="Calibri"/>
        <family val="2"/>
        <scheme val="minor"/>
      </rPr>
      <t>EFEKTĪVS DARBS AR INFORMĀCIJU</t>
    </r>
  </si>
  <si>
    <r>
      <t xml:space="preserve">V Kompetence: 
</t>
    </r>
    <r>
      <rPr>
        <b/>
        <sz val="12"/>
        <color theme="0"/>
        <rFont val="Calibri"/>
        <family val="2"/>
        <scheme val="minor"/>
      </rPr>
      <t>KOMUNIKĀCIJA UN ARGUMENTĀCIJA</t>
    </r>
  </si>
  <si>
    <r>
      <t xml:space="preserve">VI Kompetence: 
</t>
    </r>
    <r>
      <rPr>
        <b/>
        <sz val="12"/>
        <color theme="0"/>
        <rFont val="Calibri"/>
        <family val="2"/>
        <scheme val="minor"/>
      </rPr>
      <t>SADARBĪBAS VEIDOŠANA</t>
    </r>
  </si>
  <si>
    <r>
      <t xml:space="preserve">VII Kompetence: 
</t>
    </r>
    <r>
      <rPr>
        <b/>
        <sz val="12"/>
        <color theme="0"/>
        <rFont val="Calibri"/>
        <family val="2"/>
        <scheme val="minor"/>
      </rPr>
      <t>PROBLĒMU RISINĀŠANA UN LĒMUMU PIEŅEMŠANA</t>
    </r>
  </si>
  <si>
    <t>Gatavība un prasmes patstāvīgi plānot un organizēt savu laiku, nodrošinot uzdevumu izpildi termiņā un labā kvalitātē, tostarp paaugstinātas intensitātes apstākļos. Prasmes analizēt un noteikt uzdevumu izpildei nepieciešamos resursus un savlaicīgi nodrošināt to pieejamību.</t>
  </si>
  <si>
    <t>Zināšanas par ES fondu projektu atlasē un/ vai uzraudzībā izmantojamām metodēm un prasmes tās korekti piemērot. Izpratne un prasmes izmantot projektu vadības labo praksi. Gatavība un prasmes strādāt komandā un/ vai vadīt to, daloties zināšanās un pieredzē.</t>
  </si>
  <si>
    <t>Kods</t>
  </si>
  <si>
    <t>1.1</t>
  </si>
  <si>
    <t>1.2</t>
  </si>
  <si>
    <t>1.5</t>
  </si>
  <si>
    <t>1.10</t>
  </si>
  <si>
    <t>1.11</t>
  </si>
  <si>
    <t>1.12</t>
  </si>
  <si>
    <t>4.23</t>
  </si>
  <si>
    <t>1.15</t>
  </si>
  <si>
    <t>1.18</t>
  </si>
  <si>
    <t>1.20</t>
  </si>
  <si>
    <t>1.21</t>
  </si>
  <si>
    <t>1.22</t>
  </si>
  <si>
    <t>1.23</t>
  </si>
  <si>
    <t>1.28</t>
  </si>
  <si>
    <t>1.29</t>
  </si>
  <si>
    <t>1.32</t>
  </si>
  <si>
    <t>1.33</t>
  </si>
  <si>
    <t>1.35</t>
  </si>
  <si>
    <t>1.27</t>
  </si>
  <si>
    <t>1.36</t>
  </si>
  <si>
    <t>1.37</t>
  </si>
  <si>
    <t>1.38</t>
  </si>
  <si>
    <t>2.1</t>
  </si>
  <si>
    <t>2.2.</t>
  </si>
  <si>
    <t>2.3</t>
  </si>
  <si>
    <t>2.5</t>
  </si>
  <si>
    <t>2.7</t>
  </si>
  <si>
    <t>2.10</t>
  </si>
  <si>
    <t>2.12</t>
  </si>
  <si>
    <t>2.13</t>
  </si>
  <si>
    <t>2.14</t>
  </si>
  <si>
    <t>2.15</t>
  </si>
  <si>
    <t>2.17</t>
  </si>
  <si>
    <t>2.18</t>
  </si>
  <si>
    <t>2.19</t>
  </si>
  <si>
    <t>2.23</t>
  </si>
  <si>
    <t>2.28</t>
  </si>
  <si>
    <t>2.29</t>
  </si>
  <si>
    <t>2.30</t>
  </si>
  <si>
    <t>2.34</t>
  </si>
  <si>
    <t>3.1</t>
  </si>
  <si>
    <t>3.8</t>
  </si>
  <si>
    <t>3.10</t>
  </si>
  <si>
    <t>3.12</t>
  </si>
  <si>
    <t>3.13</t>
  </si>
  <si>
    <t>3.14</t>
  </si>
  <si>
    <t>3.17</t>
  </si>
  <si>
    <t>3.23</t>
  </si>
  <si>
    <t>3.24</t>
  </si>
  <si>
    <t>3.26</t>
  </si>
  <si>
    <t>3.27</t>
  </si>
  <si>
    <t>3.31</t>
  </si>
  <si>
    <t>3.32</t>
  </si>
  <si>
    <t>3.33</t>
  </si>
  <si>
    <t>3.36</t>
  </si>
  <si>
    <t>3.38</t>
  </si>
  <si>
    <t>3.41</t>
  </si>
  <si>
    <t>3.42</t>
  </si>
  <si>
    <t>3.44</t>
  </si>
  <si>
    <t>4.1</t>
  </si>
  <si>
    <t>4.2</t>
  </si>
  <si>
    <t>4.4</t>
  </si>
  <si>
    <t>4.7</t>
  </si>
  <si>
    <t>4.11</t>
  </si>
  <si>
    <t>4.12</t>
  </si>
  <si>
    <t>4.15</t>
  </si>
  <si>
    <t>4.17</t>
  </si>
  <si>
    <t>4.18</t>
  </si>
  <si>
    <t>4.19</t>
  </si>
  <si>
    <t>4.20</t>
  </si>
  <si>
    <t>4.21</t>
  </si>
  <si>
    <t>4.22</t>
  </si>
  <si>
    <t>4.25</t>
  </si>
  <si>
    <t>4.27</t>
  </si>
  <si>
    <t>4.32</t>
  </si>
  <si>
    <t>5.3</t>
  </si>
  <si>
    <t>5.5</t>
  </si>
  <si>
    <t>5.6</t>
  </si>
  <si>
    <t>5.7</t>
  </si>
  <si>
    <t>5.8</t>
  </si>
  <si>
    <t>5.10</t>
  </si>
  <si>
    <t>5.11</t>
  </si>
  <si>
    <t>5.15</t>
  </si>
  <si>
    <t>5.16</t>
  </si>
  <si>
    <t>5.18</t>
  </si>
  <si>
    <t>5.19</t>
  </si>
  <si>
    <t>5.22</t>
  </si>
  <si>
    <t>5.28</t>
  </si>
  <si>
    <t>5.29</t>
  </si>
  <si>
    <t>6.4</t>
  </si>
  <si>
    <t>6.5</t>
  </si>
  <si>
    <t>6.6</t>
  </si>
  <si>
    <t>6.12</t>
  </si>
  <si>
    <t>6.11</t>
  </si>
  <si>
    <t>6.13</t>
  </si>
  <si>
    <t>6.15</t>
  </si>
  <si>
    <t>6.17</t>
  </si>
  <si>
    <t>6.18</t>
  </si>
  <si>
    <t>6.20</t>
  </si>
  <si>
    <t>6.21</t>
  </si>
  <si>
    <t>6.23</t>
  </si>
  <si>
    <t>6.24</t>
  </si>
  <si>
    <t>Pārzina un korekti piemēro grāmatvedības normatīvo regulējumu, kas attiecināms uz ES fondu projektiem.</t>
  </si>
  <si>
    <t>Pamana iespējas un izsaka priekšlikumus uzlabojumiem savā darbības jomā, tostarp, vienkāršojot procedūras un metodiku vai automatizējot procesus.</t>
  </si>
  <si>
    <t xml:space="preserve">Izzina citu (struktūrvienību/ iestāžu/ valstu) pieredzi un rosina izmantot novērotās idejas, praksi vai darba metodes darba uzlabošanai. </t>
  </si>
  <si>
    <t>Pamana neatbilstības iekšējos normatīvajos aktos un dokumentos, rosina to novēršanu.</t>
  </si>
  <si>
    <t>Pārzina un ievēro iekšējās kontroles sistēmu ES fondu uzraudzībā un kontrolē, kas saistīta ar amata pienākumu izpildi.</t>
  </si>
  <si>
    <t>Patstāvīgi plāno un nodrošina viena vai vairāku uzdevumu izpildi tiem noteiktajā termiņā.</t>
  </si>
  <si>
    <t>3.7</t>
  </si>
  <si>
    <t>Izvērtē iegūtās informācijas būtiskumu, nošķir būtisko no nebūtiskā.</t>
  </si>
  <si>
    <t>Rūpīgi veic darbu, t.sk., pārbaudes atbilstoši metodikai pat, ja šķiet, ka uzdevums ir apjomīgs vai vienmuļš.Rūpīgi un precīzi veic darbu, t.sk., pārbaudes atbilstoši metodikai pat, ja šķiet, ka uzdevums ir apjomīgs vai vienmuļš.</t>
  </si>
  <si>
    <t>Izvērtē jautājumus sistēmiski un no dažādiem skatu punktiem, ņemot vērā arī vēsturisko pieredzi līdzīgu vai saistītu jautājumu risināšanā.</t>
  </si>
  <si>
    <t>Seko aktualitātēm sabiedriskajā telpā, tostarp makroekonomikas jautājumiem, un izvērtē to ietekmi uz veicamajiem uzdevumiem.</t>
  </si>
  <si>
    <t>Pielāgojas jaunām prasībām un attīsta savas kompetences, izmantojot pašattīstības metodes (webināri, raidieraksti, atvērtās platformas (MOOC ) mācības).</t>
  </si>
  <si>
    <t>Izzina un uzklausa iesaistīto pušu, t.sk., finansējuma saņēmēju vajadzības, viedokli un iebildumus, iedziļinoties viņu argumentācijā.</t>
  </si>
  <si>
    <t>Iesaista komunikācijā augstākā līmeņa vadītājus no savas vai citu ieinteresēto pušu puses, ja nevar jautājumu atrisināt zemākā līmenī.</t>
  </si>
  <si>
    <t>Risinot sarežgītus gadījumus, konstruktīvi pauž atgriezenisko saiti, neaizskarot personīgi un saglabājot pozitīvas attiecības ar iesaistītajiem.</t>
  </si>
  <si>
    <t>Modelē dažādus rīcības scenārijus, lai risinājums atbilstu normatīvo aktu prasībām un vienlaikus tiktu sasniegts jēgpilns projekta vai programmas rezultāts.</t>
  </si>
  <si>
    <t>Saglabā mieru, meklē un rod risinājumus situācijās, kad projektu mērķu sasniegšana ir apgrūtināta.</t>
  </si>
  <si>
    <t>Pazīmju skaits</t>
  </si>
  <si>
    <t>Lūdzu, pārliecinieties, ka katrā rīcības pazīmē ir atzīmēts tieši viens vērtējums!</t>
  </si>
  <si>
    <t xml:space="preserve">Vērtēšanas periods: </t>
  </si>
  <si>
    <t>Vērtēšanas datums:</t>
  </si>
  <si>
    <t>Vērtējamā amats:</t>
  </si>
  <si>
    <r>
      <t xml:space="preserve">Pirms anketas aizpildīšanas, lūdzu, iepazīstieties ar vadlīnijām profesionālo kompetenču novērtēšanai, īpaši ar nodaļu </t>
    </r>
    <r>
      <rPr>
        <b/>
        <sz val="11"/>
        <color rgb="FF0070C0"/>
        <rFont val="Calibri"/>
        <family val="2"/>
        <scheme val="minor"/>
      </rPr>
      <t>Ieteikumi profesionālo kompetenču novērtējuma anketu aizpildīšanai.</t>
    </r>
  </si>
  <si>
    <t xml:space="preserve">Vērtējumu skala:* </t>
  </si>
  <si>
    <r>
      <rPr>
        <b/>
        <sz val="11"/>
        <rFont val="Calibri"/>
        <family val="2"/>
        <scheme val="minor"/>
      </rPr>
      <t>Gandrīz vienmēr</t>
    </r>
    <r>
      <rPr>
        <sz val="11"/>
        <rFont val="Calibri"/>
        <family val="2"/>
        <scheme val="minor"/>
      </rPr>
      <t xml:space="preserve"> - vērtējamā persona </t>
    </r>
    <r>
      <rPr>
        <sz val="11"/>
        <rFont val="Calibri (Body)"/>
      </rPr>
      <t>visos vai</t>
    </r>
    <r>
      <rPr>
        <sz val="11"/>
        <rFont val="Calibri"/>
        <family val="2"/>
        <scheme val="minor"/>
      </rPr>
      <t xml:space="preserve"> gandrīz visos gadījumos</t>
    </r>
    <r>
      <rPr>
        <sz val="11"/>
        <rFont val="Calibri (Body)"/>
      </rPr>
      <t xml:space="preserve">, </t>
    </r>
    <r>
      <rPr>
        <sz val="11"/>
        <rFont val="Calibri"/>
        <family val="2"/>
        <scheme val="minor"/>
      </rPr>
      <t>rīkojas atbilstoši aprakstītajai rīcības pazīmei;</t>
    </r>
  </si>
  <si>
    <r>
      <t>Dažreiz</t>
    </r>
    <r>
      <rPr>
        <sz val="11"/>
        <rFont val="Calibri"/>
        <family val="2"/>
        <scheme val="minor"/>
      </rPr>
      <t xml:space="preserve"> – vērtējamā persona dažreiz rīkojas atbilstoši aprakstītajai rīcības pazīmei</t>
    </r>
    <r>
      <rPr>
        <sz val="11"/>
        <rFont val="Calibri (Body)"/>
      </rPr>
      <t xml:space="preserve"> un dažreiz nē</t>
    </r>
    <r>
      <rPr>
        <sz val="11"/>
        <rFont val="Calibri"/>
        <family val="2"/>
        <scheme val="minor"/>
      </rPr>
      <t>;</t>
    </r>
  </si>
  <si>
    <r>
      <rPr>
        <b/>
        <sz val="11"/>
        <rFont val="Calibri"/>
        <family val="2"/>
        <scheme val="minor"/>
      </rPr>
      <t xml:space="preserve">Gandrīz nekad </t>
    </r>
    <r>
      <rPr>
        <sz val="11"/>
        <rFont val="Calibri"/>
        <family val="2"/>
        <scheme val="minor"/>
      </rPr>
      <t xml:space="preserve">- vērtējamā persona </t>
    </r>
    <r>
      <rPr>
        <sz val="11"/>
        <rFont val="Calibri (Body)"/>
      </rPr>
      <t>nekad vai</t>
    </r>
    <r>
      <rPr>
        <sz val="11"/>
        <rFont val="Calibri"/>
        <family val="2"/>
        <scheme val="minor"/>
      </rPr>
      <t xml:space="preserve"> gandrīz nekad nerīkojas atbilstoši aprakstītajai rīcības pazīmei.</t>
    </r>
  </si>
  <si>
    <t xml:space="preserve">* - vērtējumu nosaka, analizējot personas rīcību tajos gadījumos, kad pazīmē aprakstītā rīcība no attiecīgā amatā nodarbinātā tiek sagaidīta. </t>
  </si>
  <si>
    <t>Šo atbildes variantu izvēlieties arī tajos gadījumos, ja vērtējamās personas amatā nav nepieciešams demonstrēt aprakstīto rīcības pazīmi.</t>
  </si>
  <si>
    <t xml:space="preserve">NB! Ja atbilde "nevaru novērtēt" tiks izvēlēta 25% vai vairāk no kopējā pazīmju skaita kompetencē, kompetences kopējais vērtējums automātiski būs "Vērtējums netiek noteikts". </t>
  </si>
  <si>
    <t>vecākā eksperta</t>
  </si>
  <si>
    <t>Padziļināti pārzina un korekti piemēro normatīvo regulējumu savā specializācijas jomā (iepirkumi, maksājumu pieprasījumu/ izdevumu attiecināmības pārbaudes, valsts atbalsta jautājumi, līgumu vadība, u.c.).</t>
  </si>
  <si>
    <t xml:space="preserve">Padziļināti pārzina atbilstošo nozaru (piemēram, izglītība un zinātne, veselība, satiksme u.c.) specifiku, normatīvos aktus un labo praksi. </t>
  </si>
  <si>
    <t>Padziļināti pārzina publiskā iepirkuma normatīvo regulējumu un pareizi to piemēro savā darbā.</t>
  </si>
  <si>
    <t>** Pazīmju numerācija anketā atbilst pazīmju numerācijai kompetenču modelī, tāpēc anketā tā var nebūt nepārtraukti secīga.</t>
  </si>
  <si>
    <t>Nr **</t>
  </si>
  <si>
    <t>Aktīvi iesaistās un pauž viedokli diskusijās, t.sk., jomu forumos, dalās ar labās prakses risinājumiem.</t>
  </si>
  <si>
    <t>2.2. pielikums dokumentam "Vadlīnijas profesionālo kompetenču novērtēšanā un attīstības plānošanā
ES fondu vadības un kontroles sistēmā nodarbinātajiem".</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</si>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</sst>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Calibri"/>
      <family val="2"/>
      <scheme val="minor"/>
    </font>
    <font>
      <b/>
      <sz val="12"/>
      <color theme="1"/>
      <name val="Calibri"/>
      <family val="2"/>
      <scheme val="minor"/>
    </font>
    <font>
      <sz val="11"/>
      <color theme="1"/>
      <name val="Calibri"/>
      <family val="2"/>
      <scheme val="minor"/>
    </font>
    <font>
      <sz val="12"/>
      <color theme="1"/>
      <name val="Times New Roman"/>
      <family val="1"/>
    </font>
    <font>
      <sz val="12"/>
      <color theme="1"/>
      <name val="Calibri"/>
      <family val="2"/>
      <scheme val="minor"/>
    </font>
    <font>
      <b/>
      <sz val="12"/>
      <color theme="0"/>
      <name val="Calibri"/>
      <family val="2"/>
      <scheme val="minor"/>
    </font>
    <font>
      <sz val="12"/>
      <color theme="0"/>
      <name val="Calibri"/>
      <family val="2"/>
      <scheme val="minor"/>
    </font>
    <font>
      <b/>
      <sz val="11"/>
      <color theme="1"/>
      <name val="Calibri"/>
      <family val="2"/>
      <scheme val="minor"/>
    </font>
    <font>
      <sz val="10"/>
      <color theme="1"/>
      <name val="Calibri"/>
      <family val="2"/>
      <scheme val="minor"/>
    </font>
    <font>
      <sz val="11"/>
      <name val="Calibri"/>
      <family val="2"/>
      <scheme val="minor"/>
    </font>
    <font>
      <b/>
      <sz val="10"/>
      <color theme="1"/>
      <name val="Calibri"/>
      <family val="2"/>
      <scheme val="minor"/>
    </font>
    <font>
      <sz val="11"/>
      <color theme="0"/>
      <name val="Calibri"/>
      <family val="2"/>
      <scheme val="minor"/>
    </font>
    <font>
      <sz val="11"/>
      <name val="Calibri"/>
      <family val="2"/>
      <charset val="186"/>
      <scheme val="minor"/>
    </font>
    <font>
      <sz val="11"/>
      <color rgb="FF000000"/>
      <name val="Calibri"/>
      <family val="2"/>
      <scheme val="minor"/>
    </font>
    <font>
      <b/>
      <sz val="11"/>
      <name val="Calibri"/>
      <family val="2"/>
      <scheme val="minor"/>
    </font>
    <font>
      <sz val="11"/>
      <name val="Calibri (Body)"/>
    </font>
    <font>
      <sz val="10"/>
      <color theme="0"/>
      <name val="Calibri"/>
      <family val="2"/>
      <scheme val="minor"/>
    </font>
    <font>
      <sz val="10"/>
      <name val="Calibri"/>
      <family val="2"/>
      <scheme val="minor"/>
    </font>
    <font>
      <sz val="10"/>
      <name val="Calibri (Body)"/>
    </font>
    <font>
      <b/>
      <sz val="11"/>
      <color theme="0"/>
      <name val="Calibri"/>
      <family val="2"/>
      <scheme val="minor"/>
    </font>
    <font>
      <b/>
      <sz val="14"/>
      <color rgb="FFFF0000"/>
      <name val="Calibri"/>
      <family val="2"/>
      <scheme val="minor"/>
    </font>
    <font>
      <b/>
      <sz val="11"/>
      <color rgb="FF000000"/>
      <name val="Arial"/>
      <family val="2"/>
    </font>
    <font>
      <sz val="11"/>
      <color rgb="FF000000"/>
      <name val="Arial"/>
      <family val="2"/>
    </font>
    <font>
      <sz val="11"/>
      <color rgb="FF0070C0"/>
      <name val="Calibri"/>
      <family val="2"/>
      <scheme val="minor"/>
    </font>
    <font>
      <b/>
      <sz val="11"/>
      <color rgb="FF0070C0"/>
      <name val="Calibri"/>
      <family val="2"/>
      <scheme val="minor"/>
    </font>
    <font>
      <sz val="12"/>
      <name val="Calibri"/>
      <family val="2"/>
      <scheme val="minor"/>
    </font>
    <font>
      <b/>
      <sz val="12"/>
      <name val="Calibri"/>
      <family val="2"/>
      <scheme val="minor"/>
    </font>
    <font>
      <i/>
      <sz val="11"/>
      <name val="Calibri"/>
      <family val="2"/>
      <scheme val="minor"/>
    </font>
  </fonts>
  <fills count="12">
    <fill>
      <patternFill patternType="none"/>
    </fill>
    <fill>
      <patternFill patternType="gray125"/>
    </fill>
    <fill>
      <patternFill patternType="solid">
        <fgColor theme="8"/>
      </patternFill>
    </fill>
    <fill>
      <patternFill patternType="solid">
        <fgColor theme="8" tint="0.79998168889431442"/>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EAFFE0"/>
        <bgColor indexed="64"/>
      </patternFill>
    </fill>
    <fill>
      <patternFill patternType="solid">
        <fgColor rgb="FFEAFFE0"/>
        <bgColor rgb="FF000000"/>
      </patternFill>
    </fill>
    <fill>
      <patternFill patternType="solid">
        <fgColor rgb="FFFFFFFF"/>
        <bgColor rgb="FFFFFFFF"/>
      </patternFill>
    </fill>
    <fill>
      <patternFill patternType="solid">
        <fgColor theme="0" tint="-0.249977111117893"/>
        <bgColor indexed="64"/>
      </patternFill>
    </fill>
  </fills>
  <borders count="6">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9" fontId="4" fillId="0" borderId="0" applyFont="0" applyFill="0" applyBorder="0" applyAlignment="0" applyProtection="0"/>
    <xf numFmtId="0" fontId="6" fillId="2" borderId="0" applyNumberFormat="0" applyBorder="0" applyAlignment="0" applyProtection="0"/>
    <xf numFmtId="0" fontId="4" fillId="3" borderId="0" applyNumberFormat="0" applyBorder="0" applyAlignment="0" applyProtection="0"/>
  </cellStyleXfs>
  <cellXfs count="82">
    <xf numFmtId="0" fontId="0" fillId="0" borderId="0" xfId="0"/>
    <xf numFmtId="0" fontId="1" fillId="0" borderId="0" xfId="0" applyFont="1" applyAlignment="1">
      <alignment horizontal="center" vertical="center"/>
    </xf>
    <xf numFmtId="0" fontId="2" fillId="0" borderId="0" xfId="0" applyFont="1"/>
    <xf numFmtId="0" fontId="8" fillId="0" borderId="0" xfId="0" applyFo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11" fillId="2" borderId="0" xfId="2" applyFont="1" applyBorder="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0" xfId="0" applyFont="1"/>
    <xf numFmtId="0" fontId="8" fillId="0" borderId="0" xfId="0" applyFont="1" applyAlignment="1">
      <alignment wrapText="1"/>
    </xf>
    <xf numFmtId="9" fontId="8" fillId="0" borderId="0" xfId="1" applyFont="1"/>
    <xf numFmtId="9" fontId="8" fillId="0" borderId="0" xfId="0" applyNumberFormat="1" applyFont="1" applyAlignment="1">
      <alignment horizontal="right"/>
    </xf>
    <xf numFmtId="0" fontId="8" fillId="0" borderId="0" xfId="0" applyFont="1" applyAlignment="1">
      <alignment horizontal="right"/>
    </xf>
    <xf numFmtId="0" fontId="3" fillId="0" borderId="0" xfId="0" applyFont="1"/>
    <xf numFmtId="0" fontId="8" fillId="5" borderId="0" xfId="0" applyFont="1" applyFill="1"/>
    <xf numFmtId="0" fontId="0" fillId="0" borderId="2" xfId="0" applyBorder="1" applyAlignment="1">
      <alignment horizontal="center" vertical="center"/>
    </xf>
    <xf numFmtId="0" fontId="7" fillId="0" borderId="0" xfId="0" applyFont="1" applyAlignment="1">
      <alignment horizontal="right"/>
    </xf>
    <xf numFmtId="0" fontId="11" fillId="2" borderId="0" xfId="2" applyFont="1" applyBorder="1" applyAlignment="1">
      <alignment horizontal="center" vertical="center" wrapText="1"/>
    </xf>
    <xf numFmtId="0" fontId="11" fillId="2" borderId="4" xfId="2" applyFont="1" applyBorder="1" applyAlignment="1">
      <alignment horizontal="center" vertical="center" wrapText="1"/>
    </xf>
    <xf numFmtId="0" fontId="7" fillId="3" borderId="0" xfId="3" applyFont="1" applyBorder="1" applyAlignment="1">
      <alignment vertical="center" wrapText="1"/>
    </xf>
    <xf numFmtId="0" fontId="7" fillId="0" borderId="0" xfId="0" applyFont="1" applyAlignment="1">
      <alignment vertical="center"/>
    </xf>
    <xf numFmtId="0" fontId="13" fillId="0" borderId="0" xfId="0" applyFont="1" applyAlignment="1">
      <alignment vertical="center" wrapText="1"/>
    </xf>
    <xf numFmtId="0" fontId="16" fillId="2" borderId="0" xfId="2" applyFont="1" applyBorder="1" applyAlignment="1">
      <alignment horizontal="center" vertical="center" wrapText="1"/>
    </xf>
    <xf numFmtId="0" fontId="8" fillId="6" borderId="0" xfId="0" applyFont="1" applyFill="1"/>
    <xf numFmtId="0" fontId="8" fillId="6" borderId="0" xfId="0" applyFont="1" applyFill="1" applyAlignment="1">
      <alignment wrapText="1"/>
    </xf>
    <xf numFmtId="9" fontId="8" fillId="6" borderId="0" xfId="1" applyFont="1" applyFill="1"/>
    <xf numFmtId="0" fontId="17" fillId="0" borderId="0" xfId="0" applyFont="1" applyAlignment="1">
      <alignment horizontal="right"/>
    </xf>
    <xf numFmtId="0" fontId="17" fillId="0" borderId="0" xfId="0" applyFont="1"/>
    <xf numFmtId="0" fontId="7" fillId="7" borderId="0" xfId="0" applyFont="1" applyFill="1" applyAlignment="1">
      <alignment vertical="center" wrapText="1"/>
    </xf>
    <xf numFmtId="0" fontId="20" fillId="0" borderId="0" xfId="0" applyFont="1"/>
    <xf numFmtId="0" fontId="9" fillId="0" borderId="2" xfId="0" applyFont="1" applyBorder="1" applyAlignment="1">
      <alignment vertical="center" wrapText="1"/>
    </xf>
    <xf numFmtId="0" fontId="2" fillId="0" borderId="2" xfId="0" applyFont="1" applyBorder="1" applyAlignment="1">
      <alignment vertical="center"/>
    </xf>
    <xf numFmtId="0" fontId="2" fillId="0" borderId="2" xfId="0" applyFont="1" applyBorder="1" applyAlignment="1">
      <alignment vertical="center" wrapText="1"/>
    </xf>
    <xf numFmtId="0" fontId="4" fillId="3" borderId="0" xfId="3" applyAlignment="1">
      <alignment wrapText="1"/>
    </xf>
    <xf numFmtId="0" fontId="2" fillId="3" borderId="0" xfId="3" applyFont="1" applyAlignment="1">
      <alignment horizontal="left" vertical="center" wrapText="1"/>
    </xf>
    <xf numFmtId="0" fontId="2" fillId="7" borderId="0" xfId="0" applyFont="1" applyFill="1" applyAlignment="1">
      <alignment horizontal="left" vertical="center" wrapText="1"/>
    </xf>
    <xf numFmtId="0" fontId="8" fillId="0" borderId="0" xfId="0" applyFont="1" applyAlignment="1">
      <alignment horizontal="center" vertical="center"/>
    </xf>
    <xf numFmtId="9" fontId="8" fillId="6" borderId="0" xfId="1" applyFont="1" applyFill="1" applyAlignment="1">
      <alignment horizontal="center" vertical="center"/>
    </xf>
    <xf numFmtId="9" fontId="8" fillId="0" borderId="0" xfId="1" applyFont="1" applyAlignment="1">
      <alignment horizontal="center" vertical="center"/>
    </xf>
    <xf numFmtId="0" fontId="8" fillId="7" borderId="0" xfId="0" applyFont="1" applyFill="1" applyAlignment="1">
      <alignment horizontal="center" vertical="center"/>
    </xf>
    <xf numFmtId="0" fontId="7" fillId="8" borderId="2" xfId="0" applyFont="1" applyFill="1" applyBorder="1" applyAlignment="1">
      <alignment horizontal="left" vertical="center"/>
    </xf>
    <xf numFmtId="49" fontId="2" fillId="0" borderId="2" xfId="0" applyNumberFormat="1" applyFont="1" applyBorder="1" applyAlignment="1">
      <alignment horizontal="left" vertical="center" wrapText="1"/>
    </xf>
    <xf numFmtId="49" fontId="2" fillId="0" borderId="2" xfId="0" applyNumberFormat="1" applyFont="1" applyBorder="1" applyAlignment="1">
      <alignment horizontal="left" vertical="center"/>
    </xf>
    <xf numFmtId="0" fontId="7" fillId="8" borderId="2" xfId="0" applyFont="1" applyFill="1" applyBorder="1" applyAlignment="1">
      <alignment vertical="center"/>
    </xf>
    <xf numFmtId="49" fontId="2" fillId="0" borderId="2" xfId="0" applyNumberFormat="1" applyFont="1" applyBorder="1" applyAlignment="1">
      <alignment vertical="center" wrapText="1"/>
    </xf>
    <xf numFmtId="49" fontId="2" fillId="0" borderId="2" xfId="0" applyNumberFormat="1" applyFont="1" applyBorder="1" applyAlignment="1">
      <alignment vertical="center"/>
    </xf>
    <xf numFmtId="0" fontId="21" fillId="9" borderId="2" xfId="0" applyFont="1" applyFill="1" applyBorder="1" applyAlignment="1">
      <alignment vertical="center"/>
    </xf>
    <xf numFmtId="49" fontId="22" fillId="0" borderId="5" xfId="0" applyNumberFormat="1" applyFont="1" applyBorder="1" applyAlignment="1">
      <alignment vertical="center"/>
    </xf>
    <xf numFmtId="49" fontId="2" fillId="10" borderId="2" xfId="0" applyNumberFormat="1" applyFont="1" applyFill="1" applyBorder="1" applyAlignment="1">
      <alignment vertical="center"/>
    </xf>
    <xf numFmtId="0" fontId="8" fillId="4" borderId="0" xfId="0" applyFont="1" applyFill="1" applyAlignment="1">
      <alignment wrapText="1"/>
    </xf>
    <xf numFmtId="0" fontId="7" fillId="0" borderId="0" xfId="0" applyFont="1"/>
    <xf numFmtId="0" fontId="0" fillId="5" borderId="0" xfId="0" applyFill="1" applyAlignment="1">
      <alignment horizontal="left"/>
    </xf>
    <xf numFmtId="0" fontId="23" fillId="0" borderId="0" xfId="0" applyFont="1" applyAlignment="1">
      <alignment horizontal="left"/>
    </xf>
    <xf numFmtId="0" fontId="9" fillId="0" borderId="0" xfId="0" applyFont="1"/>
    <xf numFmtId="0" fontId="14" fillId="0" borderId="0" xfId="0" applyFont="1"/>
    <xf numFmtId="0" fontId="23" fillId="0" borderId="0" xfId="0" applyFont="1"/>
    <xf numFmtId="0" fontId="26" fillId="0" borderId="0" xfId="0" applyFont="1" applyAlignment="1">
      <alignment horizontal="center" vertical="center"/>
    </xf>
    <xf numFmtId="0" fontId="27" fillId="11" borderId="0" xfId="2" applyFont="1" applyFill="1" applyBorder="1" applyAlignment="1">
      <alignment vertical="center"/>
    </xf>
    <xf numFmtId="0" fontId="25" fillId="11" borderId="0" xfId="2" applyFont="1" applyFill="1" applyBorder="1" applyAlignment="1">
      <alignment horizontal="left" wrapText="1"/>
    </xf>
    <xf numFmtId="0" fontId="9" fillId="11" borderId="0" xfId="2" applyFont="1" applyFill="1" applyBorder="1" applyAlignment="1">
      <alignment horizontal="center" vertical="center" wrapText="1"/>
    </xf>
    <xf numFmtId="0" fontId="9" fillId="11" borderId="4" xfId="2" applyFont="1" applyFill="1" applyBorder="1" applyAlignment="1">
      <alignment horizontal="center" vertical="center" wrapText="1"/>
    </xf>
    <xf numFmtId="0" fontId="11" fillId="2" borderId="0" xfId="2" applyFont="1" applyBorder="1" applyAlignment="1">
      <alignment vertical="center"/>
    </xf>
    <xf numFmtId="0" fontId="19" fillId="2" borderId="0" xfId="2" applyFont="1" applyAlignment="1">
      <alignment vertical="center"/>
    </xf>
    <xf numFmtId="0" fontId="19" fillId="2" borderId="0" xfId="2" applyFont="1" applyAlignment="1">
      <alignmen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6" fillId="2" borderId="0" xfId="2" applyBorder="1" applyAlignment="1">
      <alignment horizontal="left" wrapText="1"/>
    </xf>
    <xf numFmtId="0" fontId="0" fillId="5" borderId="0" xfId="0" applyFill="1" applyAlignment="1">
      <alignment horizontal="left"/>
    </xf>
    <xf numFmtId="0" fontId="2" fillId="5" borderId="0" xfId="0" applyFont="1" applyFill="1" applyAlignment="1">
      <alignment horizontal="left"/>
    </xf>
    <xf numFmtId="0" fontId="2" fillId="5" borderId="0" xfId="0" applyFont="1" applyFill="1" applyAlignment="1">
      <alignment horizontal="left" vertical="top" wrapText="1"/>
    </xf>
    <xf numFmtId="0" fontId="12" fillId="0" borderId="1" xfId="0" applyFont="1" applyBorder="1" applyAlignment="1">
      <alignment horizontal="left" vertical="center" wrapText="1"/>
    </xf>
    <xf numFmtId="0" fontId="12" fillId="0" borderId="3" xfId="0" applyFont="1" applyBorder="1" applyAlignment="1">
      <alignment horizontal="left" vertical="center" wrapText="1"/>
    </xf>
    <xf numFmtId="0" fontId="2" fillId="5" borderId="0" xfId="0" applyFont="1" applyFill="1" applyAlignment="1">
      <alignment horizontal="left" wrapText="1"/>
    </xf>
    <xf numFmtId="0" fontId="25" fillId="0" borderId="0" xfId="0" applyFont="1" applyAlignment="1">
      <alignment horizontal="right" wrapText="1"/>
    </xf>
  </cellXfs>
  <cellStyles count="4">
    <cellStyle name="20% - Accent5" xfId="3" builtinId="46"/>
    <cellStyle name="Accent5" xfId="2" builtinId="45"/>
    <cellStyle name="Normal" xfId="0" builtinId="0"/>
    <cellStyle name="Per cent" xfId="1" builtinId="5"/>
  </cellStyles>
  <dxfs count="6">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12700</xdr:colOff>
      <xdr:row>2</xdr:row>
      <xdr:rowOff>0</xdr:rowOff>
    </xdr:from>
    <xdr:to>
      <xdr:col>10</xdr:col>
      <xdr:colOff>82296</xdr:colOff>
      <xdr:row>5</xdr:row>
      <xdr:rowOff>139527</xdr:rowOff>
    </xdr:to>
    <xdr:pic>
      <xdr:nvPicPr>
        <xdr:cNvPr id="4" name="Picture 3">
          <a:extLst>
            <a:ext uri="{FF2B5EF4-FFF2-40B4-BE49-F238E27FC236}">
              <a16:creationId xmlns:a16="http://schemas.microsoft.com/office/drawing/2014/main" id="{9612F652-477D-1045-A30E-2B080E2D02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0" y="0"/>
          <a:ext cx="3498596" cy="7491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C3FA28-AB82-1649-85D7-97BC13F86688}" name="Table1" displayName="Table1" ref="B2:B7" totalsRowShown="0" headerRowDxfId="5" dataDxfId="4">
  <autoFilter ref="B2:B7" xr:uid="{839FD2D2-ED8F-8F48-BA84-29B48F8670FE}"/>
  <tableColumns count="1">
    <tableColumn id="1" xr3:uid="{32A5A1FA-ECA2-284E-B0F6-0C77BDC4E180}" name="Saistība ar vērtējamo personu:"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4C8E41-7643-C84D-9EBA-B7AED04D4EE9}" name="Table3" displayName="Table3" ref="B23:B26" totalsRowShown="0" headerRowDxfId="2" dataDxfId="1">
  <autoFilter ref="B23:B26" xr:uid="{F92D7D93-9B05-4446-AACD-CABC500353E8}"/>
  <tableColumns count="1">
    <tableColumn id="1" xr3:uid="{892B453C-3BEA-1947-87D8-4CB82BFC93B7}" name="Kopējais profesionālo kopmetenču vērtējum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6DFB-D67A-F848-8036-16ED8B2F10FE}">
  <dimension ref="A1:N187"/>
  <sheetViews>
    <sheetView showGridLines="0" tabSelected="1" topLeftCell="B1" zoomScaleNormal="100" workbookViewId="0">
      <selection activeCell="C13" sqref="C13"/>
    </sheetView>
  </sheetViews>
  <sheetFormatPr baseColWidth="10" defaultColWidth="10.6640625" defaultRowHeight="16" x14ac:dyDescent="0.2"/>
  <cols>
    <col min="1" max="1" width="4.6640625" hidden="1" customWidth="1"/>
    <col min="2" max="2" width="4.5" customWidth="1"/>
    <col min="3" max="3" width="11.6640625" customWidth="1"/>
    <col min="4" max="4" width="13.33203125" customWidth="1"/>
    <col min="5" max="5" width="12.83203125" customWidth="1"/>
    <col min="6" max="7" width="9.1640625" customWidth="1"/>
    <col min="8" max="8" width="8" customWidth="1"/>
    <col min="9" max="14" width="9.33203125" customWidth="1"/>
  </cols>
  <sheetData>
    <row r="1" spans="2:14" ht="36" customHeight="1" x14ac:dyDescent="0.2">
      <c r="C1" s="81" t="s">
        <v>288</v>
      </c>
      <c r="D1" s="81"/>
      <c r="E1" s="81"/>
      <c r="F1" s="81"/>
      <c r="G1" s="81"/>
      <c r="H1" s="81"/>
      <c r="I1" s="81"/>
      <c r="J1" s="81"/>
      <c r="K1" s="81"/>
      <c r="L1" s="81"/>
      <c r="M1" s="81"/>
      <c r="N1" s="81"/>
    </row>
    <row r="7" spans="2:14" ht="13" customHeight="1" x14ac:dyDescent="0.2"/>
    <row r="8" spans="2:14" x14ac:dyDescent="0.2">
      <c r="H8" s="1" t="s">
        <v>98</v>
      </c>
    </row>
    <row r="9" spans="2:14" x14ac:dyDescent="0.2">
      <c r="H9" s="62" t="s">
        <v>281</v>
      </c>
    </row>
    <row r="10" spans="2:14" x14ac:dyDescent="0.2">
      <c r="B10" s="2"/>
      <c r="C10" s="2"/>
      <c r="D10" s="2"/>
      <c r="E10" s="2"/>
      <c r="F10" s="2"/>
      <c r="G10" s="2"/>
      <c r="H10" s="1" t="s">
        <v>0</v>
      </c>
    </row>
    <row r="11" spans="2:14" x14ac:dyDescent="0.2">
      <c r="C11" s="2" t="s">
        <v>38</v>
      </c>
      <c r="E11" s="75"/>
      <c r="F11" s="75"/>
      <c r="G11" s="75"/>
      <c r="H11" s="2"/>
      <c r="I11" s="56" t="s">
        <v>270</v>
      </c>
      <c r="J11" s="2"/>
      <c r="K11" s="75"/>
      <c r="L11" s="75"/>
      <c r="M11" s="75"/>
    </row>
    <row r="12" spans="2:14" x14ac:dyDescent="0.2">
      <c r="C12" s="56" t="s">
        <v>272</v>
      </c>
      <c r="E12" s="76"/>
      <c r="F12" s="76"/>
      <c r="G12" s="76"/>
      <c r="H12" s="2"/>
      <c r="I12" s="56" t="s">
        <v>271</v>
      </c>
      <c r="J12" s="2"/>
      <c r="K12" s="75"/>
      <c r="L12" s="75"/>
      <c r="M12" s="75"/>
    </row>
    <row r="13" spans="2:14" x14ac:dyDescent="0.2">
      <c r="C13" s="56" t="s">
        <v>2</v>
      </c>
      <c r="E13" s="76"/>
      <c r="F13" s="76"/>
      <c r="G13" s="76"/>
      <c r="H13" s="2"/>
    </row>
    <row r="14" spans="2:14" x14ac:dyDescent="0.2">
      <c r="C14" s="56" t="s">
        <v>40</v>
      </c>
      <c r="E14" s="76"/>
      <c r="F14" s="76"/>
      <c r="G14" s="76"/>
      <c r="H14" s="2"/>
    </row>
    <row r="15" spans="2:14" x14ac:dyDescent="0.2">
      <c r="B15" s="2"/>
      <c r="C15" s="2"/>
      <c r="D15" s="2"/>
      <c r="E15" s="75"/>
      <c r="F15" s="75"/>
      <c r="G15" s="75"/>
      <c r="H15" s="2"/>
    </row>
    <row r="16" spans="2:14" x14ac:dyDescent="0.2">
      <c r="B16" s="2"/>
      <c r="C16" s="2"/>
      <c r="D16" s="2"/>
      <c r="E16" s="57"/>
      <c r="F16" s="57"/>
      <c r="G16" s="57"/>
      <c r="H16" s="2"/>
    </row>
    <row r="17" spans="1:14" s="2" customFormat="1" ht="15" x14ac:dyDescent="0.2">
      <c r="B17" s="58" t="s">
        <v>273</v>
      </c>
    </row>
    <row r="18" spans="1:14" s="2" customFormat="1" ht="15" x14ac:dyDescent="0.2"/>
    <row r="19" spans="1:14" x14ac:dyDescent="0.2">
      <c r="B19" s="59" t="s">
        <v>35</v>
      </c>
      <c r="C19" s="2"/>
      <c r="D19" s="2"/>
      <c r="E19" s="2"/>
      <c r="F19" s="2"/>
      <c r="G19" s="2"/>
      <c r="H19" s="2"/>
    </row>
    <row r="20" spans="1:14" x14ac:dyDescent="0.2">
      <c r="B20" s="56" t="s">
        <v>274</v>
      </c>
      <c r="C20" s="56"/>
      <c r="D20" s="56"/>
      <c r="E20" s="56"/>
      <c r="F20" s="56"/>
      <c r="G20" s="56"/>
      <c r="H20" s="2"/>
    </row>
    <row r="21" spans="1:14" x14ac:dyDescent="0.2">
      <c r="B21" s="2"/>
      <c r="C21" s="59" t="s">
        <v>275</v>
      </c>
      <c r="D21" s="2"/>
      <c r="E21" s="2"/>
      <c r="F21" s="2"/>
      <c r="G21" s="2"/>
      <c r="H21" s="2"/>
    </row>
    <row r="22" spans="1:14" x14ac:dyDescent="0.2">
      <c r="B22" s="2"/>
      <c r="C22" s="56" t="s">
        <v>36</v>
      </c>
      <c r="D22" s="56"/>
      <c r="E22" s="56"/>
      <c r="F22" s="56"/>
      <c r="G22" s="56"/>
      <c r="H22" s="2"/>
    </row>
    <row r="23" spans="1:14" x14ac:dyDescent="0.2">
      <c r="B23" s="2"/>
      <c r="C23" s="60" t="s">
        <v>276</v>
      </c>
      <c r="D23" s="56"/>
      <c r="E23" s="56"/>
      <c r="F23" s="56"/>
      <c r="G23" s="56"/>
      <c r="H23" s="2"/>
    </row>
    <row r="24" spans="1:14" x14ac:dyDescent="0.2">
      <c r="B24" s="2"/>
      <c r="C24" s="60" t="s">
        <v>37</v>
      </c>
      <c r="D24" s="56"/>
      <c r="E24" s="56"/>
      <c r="F24" s="56"/>
      <c r="G24" s="56"/>
      <c r="H24" s="2"/>
    </row>
    <row r="25" spans="1:14" x14ac:dyDescent="0.2">
      <c r="B25" s="2"/>
      <c r="C25" s="59" t="s">
        <v>277</v>
      </c>
      <c r="D25" s="56"/>
      <c r="E25" s="56"/>
      <c r="F25" s="56"/>
      <c r="G25" s="56"/>
      <c r="H25" s="2"/>
    </row>
    <row r="26" spans="1:14" ht="15" customHeight="1" x14ac:dyDescent="0.2">
      <c r="B26" s="2" t="s">
        <v>278</v>
      </c>
      <c r="C26" s="2"/>
      <c r="D26" s="2"/>
      <c r="E26" s="2"/>
      <c r="F26" s="2"/>
      <c r="G26" s="2"/>
      <c r="H26" s="2"/>
    </row>
    <row r="27" spans="1:14" ht="7" customHeight="1" x14ac:dyDescent="0.2">
      <c r="B27" s="2"/>
      <c r="C27" s="2"/>
      <c r="D27" s="2"/>
      <c r="E27" s="2"/>
      <c r="F27" s="2"/>
      <c r="G27" s="2"/>
      <c r="H27" s="2"/>
    </row>
    <row r="28" spans="1:14" x14ac:dyDescent="0.2">
      <c r="B28" s="2"/>
      <c r="C28" s="56" t="s">
        <v>24</v>
      </c>
      <c r="D28" s="56"/>
      <c r="E28" s="56"/>
      <c r="F28" s="56"/>
      <c r="G28" s="56"/>
      <c r="H28" s="2"/>
    </row>
    <row r="29" spans="1:14" x14ac:dyDescent="0.2">
      <c r="B29" s="2"/>
      <c r="C29" s="59" t="s">
        <v>279</v>
      </c>
      <c r="D29" s="56"/>
      <c r="E29" s="56"/>
      <c r="F29" s="56"/>
      <c r="G29" s="56"/>
      <c r="H29" s="2"/>
    </row>
    <row r="30" spans="1:14" x14ac:dyDescent="0.2">
      <c r="B30" s="61" t="s">
        <v>280</v>
      </c>
      <c r="D30" s="2"/>
      <c r="E30" s="2"/>
      <c r="F30" s="2"/>
      <c r="G30" s="2"/>
      <c r="H30" s="2"/>
    </row>
    <row r="31" spans="1:14" x14ac:dyDescent="0.2">
      <c r="B31" s="61"/>
      <c r="D31" s="2"/>
      <c r="E31" s="2"/>
      <c r="F31" s="2"/>
      <c r="G31" s="2"/>
      <c r="H31" s="2"/>
    </row>
    <row r="32" spans="1:14" s="2" customFormat="1" ht="32" x14ac:dyDescent="0.2">
      <c r="A32" s="46" t="s">
        <v>148</v>
      </c>
      <c r="B32" s="67" t="s">
        <v>289</v>
      </c>
      <c r="C32" s="74" t="s">
        <v>41</v>
      </c>
      <c r="D32" s="74"/>
      <c r="E32" s="74"/>
      <c r="F32" s="74"/>
      <c r="G32" s="74"/>
      <c r="H32" s="74"/>
      <c r="I32" s="23" t="s">
        <v>25</v>
      </c>
      <c r="J32" s="23" t="s">
        <v>26</v>
      </c>
      <c r="K32" s="23" t="s">
        <v>27</v>
      </c>
      <c r="L32" s="23" t="s">
        <v>28</v>
      </c>
      <c r="M32" s="23" t="s">
        <v>29</v>
      </c>
      <c r="N32" s="24" t="s">
        <v>1</v>
      </c>
    </row>
    <row r="33" spans="1:14" ht="32" customHeight="1" x14ac:dyDescent="0.2">
      <c r="A33" s="47" t="s">
        <v>149</v>
      </c>
      <c r="B33" s="10">
        <v>1</v>
      </c>
      <c r="C33" s="72" t="s">
        <v>53</v>
      </c>
      <c r="D33" s="72"/>
      <c r="E33" s="72"/>
      <c r="F33" s="72"/>
      <c r="G33" s="72"/>
      <c r="H33" s="73"/>
      <c r="I33" s="12"/>
      <c r="J33" s="11"/>
      <c r="K33" s="11"/>
      <c r="L33" s="11"/>
      <c r="M33" s="11"/>
      <c r="N33" s="11"/>
    </row>
    <row r="34" spans="1:14" ht="48" customHeight="1" x14ac:dyDescent="0.2">
      <c r="A34" s="47" t="s">
        <v>150</v>
      </c>
      <c r="B34" s="10">
        <v>2</v>
      </c>
      <c r="C34" s="70" t="s">
        <v>99</v>
      </c>
      <c r="D34" s="70"/>
      <c r="E34" s="70"/>
      <c r="F34" s="70"/>
      <c r="G34" s="70"/>
      <c r="H34" s="71"/>
      <c r="I34" s="13"/>
      <c r="J34" s="11"/>
      <c r="K34" s="11"/>
      <c r="L34" s="11"/>
      <c r="M34" s="11"/>
      <c r="N34" s="11"/>
    </row>
    <row r="35" spans="1:14" ht="47" customHeight="1" x14ac:dyDescent="0.2">
      <c r="A35" s="47" t="s">
        <v>151</v>
      </c>
      <c r="B35" s="10">
        <v>3</v>
      </c>
      <c r="C35" s="70" t="s">
        <v>100</v>
      </c>
      <c r="D35" s="70"/>
      <c r="E35" s="70"/>
      <c r="F35" s="70"/>
      <c r="G35" s="70"/>
      <c r="H35" s="71"/>
      <c r="I35" s="13"/>
      <c r="J35" s="11"/>
      <c r="K35" s="11"/>
      <c r="L35" s="11"/>
      <c r="M35" s="11"/>
      <c r="N35" s="11"/>
    </row>
    <row r="36" spans="1:14" ht="29" customHeight="1" x14ac:dyDescent="0.2">
      <c r="A36" s="48" t="s">
        <v>152</v>
      </c>
      <c r="B36" s="10">
        <v>4</v>
      </c>
      <c r="C36" s="72" t="s">
        <v>54</v>
      </c>
      <c r="D36" s="72"/>
      <c r="E36" s="72"/>
      <c r="F36" s="72"/>
      <c r="G36" s="72"/>
      <c r="H36" s="73"/>
      <c r="I36" s="13"/>
      <c r="J36" s="11"/>
      <c r="K36" s="11"/>
      <c r="L36" s="11"/>
      <c r="M36" s="11"/>
      <c r="N36" s="11"/>
    </row>
    <row r="37" spans="1:14" ht="59" customHeight="1" x14ac:dyDescent="0.2">
      <c r="A37" s="48" t="s">
        <v>153</v>
      </c>
      <c r="B37" s="10">
        <v>5</v>
      </c>
      <c r="C37" s="72" t="s">
        <v>55</v>
      </c>
      <c r="D37" s="72"/>
      <c r="E37" s="72"/>
      <c r="F37" s="72"/>
      <c r="G37" s="72"/>
      <c r="H37" s="73"/>
      <c r="I37" s="13"/>
      <c r="J37" s="11"/>
      <c r="K37" s="11"/>
      <c r="L37" s="11"/>
      <c r="M37" s="11"/>
      <c r="N37" s="11"/>
    </row>
    <row r="38" spans="1:14" ht="44" customHeight="1" x14ac:dyDescent="0.2">
      <c r="A38" s="48" t="s">
        <v>154</v>
      </c>
      <c r="B38" s="10">
        <v>6</v>
      </c>
      <c r="C38" s="72" t="s">
        <v>101</v>
      </c>
      <c r="D38" s="72"/>
      <c r="E38" s="72"/>
      <c r="F38" s="72"/>
      <c r="G38" s="72"/>
      <c r="H38" s="73"/>
      <c r="I38" s="13"/>
      <c r="J38" s="11"/>
      <c r="K38" s="11"/>
      <c r="L38" s="11"/>
      <c r="M38" s="11"/>
      <c r="N38" s="11"/>
    </row>
    <row r="39" spans="1:14" ht="44" customHeight="1" x14ac:dyDescent="0.2">
      <c r="A39" s="48" t="s">
        <v>155</v>
      </c>
      <c r="B39" s="10">
        <v>7</v>
      </c>
      <c r="C39" s="72" t="s">
        <v>102</v>
      </c>
      <c r="D39" s="72"/>
      <c r="E39" s="72"/>
      <c r="F39" s="72"/>
      <c r="G39" s="72"/>
      <c r="H39" s="73"/>
      <c r="I39" s="13"/>
      <c r="J39" s="11"/>
      <c r="K39" s="11"/>
      <c r="L39" s="11"/>
      <c r="M39" s="11"/>
      <c r="N39" s="11"/>
    </row>
    <row r="40" spans="1:14" ht="44" customHeight="1" x14ac:dyDescent="0.2">
      <c r="A40" s="48" t="s">
        <v>156</v>
      </c>
      <c r="B40" s="10">
        <v>8</v>
      </c>
      <c r="C40" s="72" t="s">
        <v>282</v>
      </c>
      <c r="D40" s="72"/>
      <c r="E40" s="72"/>
      <c r="F40" s="72"/>
      <c r="G40" s="72"/>
      <c r="H40" s="73"/>
      <c r="I40" s="13"/>
      <c r="J40" s="11"/>
      <c r="K40" s="11"/>
      <c r="L40" s="11"/>
      <c r="M40" s="11"/>
      <c r="N40" s="11"/>
    </row>
    <row r="41" spans="1:14" ht="44" customHeight="1" x14ac:dyDescent="0.2">
      <c r="A41" s="48" t="s">
        <v>157</v>
      </c>
      <c r="B41" s="10">
        <v>9</v>
      </c>
      <c r="C41" s="72" t="s">
        <v>283</v>
      </c>
      <c r="D41" s="72"/>
      <c r="E41" s="72"/>
      <c r="F41" s="72"/>
      <c r="G41" s="72"/>
      <c r="H41" s="73"/>
      <c r="I41" s="13"/>
      <c r="J41" s="11"/>
      <c r="K41" s="11"/>
      <c r="L41" s="11"/>
      <c r="M41" s="11"/>
      <c r="N41" s="11"/>
    </row>
    <row r="42" spans="1:14" ht="44" customHeight="1" x14ac:dyDescent="0.2">
      <c r="A42" s="47" t="s">
        <v>158</v>
      </c>
      <c r="B42" s="10">
        <v>10</v>
      </c>
      <c r="C42" s="72" t="s">
        <v>103</v>
      </c>
      <c r="D42" s="72"/>
      <c r="E42" s="72"/>
      <c r="F42" s="72"/>
      <c r="G42" s="72"/>
      <c r="H42" s="73"/>
      <c r="I42" s="13"/>
      <c r="J42" s="11"/>
      <c r="K42" s="11"/>
      <c r="L42" s="11"/>
      <c r="M42" s="11"/>
      <c r="N42" s="11"/>
    </row>
    <row r="43" spans="1:14" ht="44" customHeight="1" x14ac:dyDescent="0.2">
      <c r="A43" s="48" t="s">
        <v>159</v>
      </c>
      <c r="B43" s="10">
        <v>11</v>
      </c>
      <c r="C43" s="72" t="s">
        <v>251</v>
      </c>
      <c r="D43" s="72"/>
      <c r="E43" s="72"/>
      <c r="F43" s="72"/>
      <c r="G43" s="72"/>
      <c r="H43" s="73"/>
      <c r="I43" s="13"/>
      <c r="J43" s="11"/>
      <c r="K43" s="11"/>
      <c r="L43" s="11"/>
      <c r="M43" s="11"/>
      <c r="N43" s="11"/>
    </row>
    <row r="44" spans="1:14" ht="44" customHeight="1" x14ac:dyDescent="0.2">
      <c r="A44" s="48" t="s">
        <v>160</v>
      </c>
      <c r="B44" s="10">
        <v>12</v>
      </c>
      <c r="C44" s="72" t="s">
        <v>104</v>
      </c>
      <c r="D44" s="72"/>
      <c r="E44" s="72"/>
      <c r="F44" s="72"/>
      <c r="G44" s="72"/>
      <c r="H44" s="73"/>
      <c r="I44" s="13"/>
      <c r="J44" s="11"/>
      <c r="K44" s="11"/>
      <c r="L44" s="11"/>
      <c r="M44" s="11"/>
      <c r="N44" s="11"/>
    </row>
    <row r="45" spans="1:14" ht="44" customHeight="1" x14ac:dyDescent="0.2">
      <c r="A45" s="48" t="s">
        <v>161</v>
      </c>
      <c r="B45" s="10">
        <v>13</v>
      </c>
      <c r="C45" s="72" t="s">
        <v>105</v>
      </c>
      <c r="D45" s="72"/>
      <c r="E45" s="72"/>
      <c r="F45" s="72"/>
      <c r="G45" s="72"/>
      <c r="H45" s="73"/>
      <c r="I45" s="13"/>
      <c r="J45" s="11"/>
      <c r="K45" s="11"/>
      <c r="L45" s="11"/>
      <c r="M45" s="11"/>
      <c r="N45" s="11"/>
    </row>
    <row r="46" spans="1:14" ht="44" customHeight="1" x14ac:dyDescent="0.2">
      <c r="A46" s="48" t="s">
        <v>162</v>
      </c>
      <c r="B46" s="10">
        <v>14</v>
      </c>
      <c r="C46" s="72" t="s">
        <v>56</v>
      </c>
      <c r="D46" s="72"/>
      <c r="E46" s="72"/>
      <c r="F46" s="72"/>
      <c r="G46" s="72"/>
      <c r="H46" s="73"/>
      <c r="I46" s="13"/>
      <c r="J46" s="11"/>
      <c r="K46" s="11"/>
      <c r="L46" s="11"/>
      <c r="M46" s="11"/>
      <c r="N46" s="11"/>
    </row>
    <row r="47" spans="1:14" ht="44" customHeight="1" x14ac:dyDescent="0.2">
      <c r="A47" s="48" t="s">
        <v>163</v>
      </c>
      <c r="B47" s="10">
        <v>15</v>
      </c>
      <c r="C47" s="72" t="s">
        <v>106</v>
      </c>
      <c r="D47" s="72"/>
      <c r="E47" s="72"/>
      <c r="F47" s="72"/>
      <c r="G47" s="72"/>
      <c r="H47" s="73"/>
      <c r="I47" s="13"/>
      <c r="J47" s="11"/>
      <c r="K47" s="11"/>
      <c r="L47" s="11"/>
      <c r="M47" s="11"/>
      <c r="N47" s="11"/>
    </row>
    <row r="48" spans="1:14" ht="44" customHeight="1" x14ac:dyDescent="0.2">
      <c r="A48" s="47" t="s">
        <v>164</v>
      </c>
      <c r="B48" s="10">
        <v>16</v>
      </c>
      <c r="C48" s="72" t="s">
        <v>252</v>
      </c>
      <c r="D48" s="72"/>
      <c r="E48" s="72"/>
      <c r="F48" s="72"/>
      <c r="G48" s="72"/>
      <c r="H48" s="73"/>
      <c r="I48" s="13"/>
      <c r="J48" s="11"/>
      <c r="K48" s="11"/>
      <c r="L48" s="11"/>
      <c r="M48" s="11"/>
      <c r="N48" s="11"/>
    </row>
    <row r="49" spans="1:14" ht="44" customHeight="1" x14ac:dyDescent="0.2">
      <c r="A49" s="47" t="s">
        <v>165</v>
      </c>
      <c r="B49" s="10">
        <v>17</v>
      </c>
      <c r="C49" s="72" t="s">
        <v>253</v>
      </c>
      <c r="D49" s="72"/>
      <c r="E49" s="72"/>
      <c r="F49" s="72"/>
      <c r="G49" s="72"/>
      <c r="H49" s="73"/>
      <c r="I49" s="13"/>
      <c r="J49" s="11"/>
      <c r="K49" s="11"/>
      <c r="L49" s="11"/>
      <c r="M49" s="11"/>
      <c r="N49" s="11"/>
    </row>
    <row r="50" spans="1:14" ht="44" customHeight="1" x14ac:dyDescent="0.2">
      <c r="A50" s="48" t="s">
        <v>166</v>
      </c>
      <c r="B50" s="10">
        <v>18</v>
      </c>
      <c r="C50" s="72" t="s">
        <v>254</v>
      </c>
      <c r="D50" s="72"/>
      <c r="E50" s="72"/>
      <c r="F50" s="72"/>
      <c r="G50" s="72"/>
      <c r="H50" s="73"/>
      <c r="I50" s="13"/>
      <c r="J50" s="11"/>
      <c r="K50" s="11"/>
      <c r="L50" s="11"/>
      <c r="M50" s="11"/>
      <c r="N50" s="11"/>
    </row>
    <row r="51" spans="1:14" ht="44" customHeight="1" x14ac:dyDescent="0.2">
      <c r="A51" s="48" t="s">
        <v>167</v>
      </c>
      <c r="B51" s="10">
        <v>19</v>
      </c>
      <c r="C51" s="72" t="s">
        <v>107</v>
      </c>
      <c r="D51" s="72"/>
      <c r="E51" s="72"/>
      <c r="F51" s="72"/>
      <c r="G51" s="72"/>
      <c r="H51" s="73"/>
      <c r="I51" s="13"/>
      <c r="J51" s="11"/>
      <c r="K51" s="11"/>
      <c r="L51" s="11"/>
      <c r="M51" s="11"/>
      <c r="N51" s="11"/>
    </row>
    <row r="52" spans="1:14" ht="44" customHeight="1" x14ac:dyDescent="0.2">
      <c r="A52" s="48" t="s">
        <v>168</v>
      </c>
      <c r="B52" s="10">
        <v>20</v>
      </c>
      <c r="C52" s="72" t="s">
        <v>57</v>
      </c>
      <c r="D52" s="72"/>
      <c r="E52" s="72"/>
      <c r="F52" s="72"/>
      <c r="G52" s="72"/>
      <c r="H52" s="73"/>
      <c r="I52" s="13"/>
      <c r="J52" s="11"/>
      <c r="K52" s="11"/>
      <c r="L52" s="11"/>
      <c r="M52" s="11"/>
      <c r="N52" s="11"/>
    </row>
    <row r="53" spans="1:14" ht="44" customHeight="1" x14ac:dyDescent="0.2">
      <c r="A53" s="48" t="s">
        <v>169</v>
      </c>
      <c r="B53" s="10">
        <v>21</v>
      </c>
      <c r="C53" s="72" t="s">
        <v>58</v>
      </c>
      <c r="D53" s="72"/>
      <c r="E53" s="72"/>
      <c r="F53" s="72"/>
      <c r="G53" s="72"/>
      <c r="H53" s="73"/>
      <c r="I53" s="13"/>
      <c r="J53" s="11"/>
      <c r="K53" s="11"/>
      <c r="L53" s="11"/>
      <c r="M53" s="11"/>
      <c r="N53" s="11"/>
    </row>
    <row r="54" spans="1:14" ht="44" customHeight="1" x14ac:dyDescent="0.2">
      <c r="A54" s="48" t="s">
        <v>170</v>
      </c>
      <c r="B54" s="10">
        <v>22</v>
      </c>
      <c r="C54" s="72" t="s">
        <v>59</v>
      </c>
      <c r="D54" s="72"/>
      <c r="E54" s="72"/>
      <c r="F54" s="72"/>
      <c r="G54" s="72"/>
      <c r="H54" s="73"/>
      <c r="I54" s="13"/>
      <c r="J54" s="11"/>
      <c r="K54" s="11"/>
      <c r="L54" s="11"/>
      <c r="M54" s="11"/>
      <c r="N54" s="11"/>
    </row>
    <row r="55" spans="1:14" ht="15" customHeight="1" x14ac:dyDescent="0.2">
      <c r="B55" s="6"/>
      <c r="C55" s="7"/>
      <c r="D55" s="7"/>
      <c r="E55" s="7"/>
      <c r="F55" s="7"/>
      <c r="G55" s="7"/>
      <c r="H55" s="7"/>
      <c r="I55" s="8"/>
      <c r="J55" s="2"/>
      <c r="K55" s="2"/>
      <c r="L55" s="2"/>
      <c r="M55" s="2"/>
      <c r="N55" s="2"/>
    </row>
    <row r="56" spans="1:14" x14ac:dyDescent="0.2">
      <c r="B56" s="4" t="s">
        <v>43</v>
      </c>
      <c r="D56" s="2"/>
      <c r="E56" s="2"/>
      <c r="F56" s="2"/>
      <c r="G56" s="2"/>
      <c r="H56" s="2"/>
      <c r="I56" s="2"/>
      <c r="J56" s="2"/>
      <c r="K56" s="2"/>
      <c r="L56" s="2"/>
      <c r="M56" s="2"/>
      <c r="N56" s="2"/>
    </row>
    <row r="57" spans="1:14" x14ac:dyDescent="0.2">
      <c r="B57" s="4" t="s">
        <v>7</v>
      </c>
    </row>
    <row r="58" spans="1:14" ht="17" customHeight="1" x14ac:dyDescent="0.2">
      <c r="B58" s="77"/>
      <c r="C58" s="77"/>
      <c r="D58" s="77"/>
      <c r="E58" s="77"/>
      <c r="F58" s="77"/>
      <c r="G58" s="77"/>
      <c r="H58" s="77"/>
      <c r="I58" s="77"/>
      <c r="J58" s="77"/>
      <c r="K58" s="77"/>
      <c r="L58" s="77"/>
      <c r="M58" s="77"/>
      <c r="N58" s="77"/>
    </row>
    <row r="59" spans="1:14" ht="16" customHeight="1" x14ac:dyDescent="0.2">
      <c r="B59" s="77"/>
      <c r="C59" s="77"/>
      <c r="D59" s="77"/>
      <c r="E59" s="77"/>
      <c r="F59" s="77"/>
      <c r="G59" s="77"/>
      <c r="H59" s="77"/>
      <c r="I59" s="77"/>
      <c r="J59" s="77"/>
      <c r="K59" s="77"/>
      <c r="L59" s="77"/>
      <c r="M59" s="77"/>
      <c r="N59" s="77"/>
    </row>
    <row r="61" spans="1:14" ht="32" x14ac:dyDescent="0.2">
      <c r="A61" s="49" t="s">
        <v>148</v>
      </c>
      <c r="B61" s="67" t="s">
        <v>286</v>
      </c>
      <c r="C61" s="74" t="s">
        <v>108</v>
      </c>
      <c r="D61" s="74"/>
      <c r="E61" s="74"/>
      <c r="F61" s="74"/>
      <c r="G61" s="74"/>
      <c r="H61" s="74"/>
      <c r="I61" s="23" t="s">
        <v>25</v>
      </c>
      <c r="J61" s="23" t="s">
        <v>26</v>
      </c>
      <c r="K61" s="23" t="s">
        <v>27</v>
      </c>
      <c r="L61" s="23" t="s">
        <v>28</v>
      </c>
      <c r="M61" s="23" t="s">
        <v>29</v>
      </c>
      <c r="N61" s="24" t="s">
        <v>1</v>
      </c>
    </row>
    <row r="62" spans="1:14" s="2" customFormat="1" x14ac:dyDescent="0.2">
      <c r="B62" s="63" t="s">
        <v>285</v>
      </c>
      <c r="C62" s="64"/>
      <c r="D62" s="64"/>
      <c r="E62" s="64"/>
      <c r="F62" s="64"/>
      <c r="G62" s="64"/>
      <c r="H62" s="64"/>
      <c r="I62" s="65"/>
      <c r="J62" s="65"/>
      <c r="K62" s="65"/>
      <c r="L62" s="65"/>
      <c r="M62" s="65"/>
      <c r="N62" s="66"/>
    </row>
    <row r="63" spans="1:14" ht="45" customHeight="1" x14ac:dyDescent="0.2">
      <c r="A63" s="50" t="s">
        <v>171</v>
      </c>
      <c r="B63" s="10">
        <v>1</v>
      </c>
      <c r="C63" s="70" t="s">
        <v>255</v>
      </c>
      <c r="D63" s="70"/>
      <c r="E63" s="70"/>
      <c r="F63" s="70"/>
      <c r="G63" s="70"/>
      <c r="H63" s="71"/>
      <c r="I63" s="36"/>
      <c r="J63" s="37"/>
      <c r="K63" s="37"/>
      <c r="L63" s="37"/>
      <c r="M63" s="37"/>
      <c r="N63" s="37"/>
    </row>
    <row r="64" spans="1:14" ht="50" customHeight="1" x14ac:dyDescent="0.2">
      <c r="A64" s="50" t="s">
        <v>172</v>
      </c>
      <c r="B64" s="10">
        <v>2</v>
      </c>
      <c r="C64" s="70" t="s">
        <v>60</v>
      </c>
      <c r="D64" s="70"/>
      <c r="E64" s="70"/>
      <c r="F64" s="70"/>
      <c r="G64" s="70"/>
      <c r="H64" s="71"/>
      <c r="I64" s="36"/>
      <c r="J64" s="37"/>
      <c r="K64" s="37"/>
      <c r="L64" s="37"/>
      <c r="M64" s="37"/>
      <c r="N64" s="37"/>
    </row>
    <row r="65" spans="1:14" ht="50" customHeight="1" x14ac:dyDescent="0.2">
      <c r="A65" s="51" t="s">
        <v>173</v>
      </c>
      <c r="B65" s="10">
        <v>3</v>
      </c>
      <c r="C65" s="70" t="s">
        <v>110</v>
      </c>
      <c r="D65" s="70"/>
      <c r="E65" s="70"/>
      <c r="F65" s="70"/>
      <c r="G65" s="70"/>
      <c r="H65" s="71"/>
      <c r="I65" s="36"/>
      <c r="J65" s="37"/>
      <c r="K65" s="37"/>
      <c r="L65" s="37"/>
      <c r="M65" s="37"/>
      <c r="N65" s="37"/>
    </row>
    <row r="66" spans="1:14" ht="49" customHeight="1" x14ac:dyDescent="0.2">
      <c r="A66" s="50" t="s">
        <v>174</v>
      </c>
      <c r="B66" s="10">
        <v>4</v>
      </c>
      <c r="C66" s="70" t="s">
        <v>111</v>
      </c>
      <c r="D66" s="70"/>
      <c r="E66" s="70"/>
      <c r="F66" s="70"/>
      <c r="G66" s="70"/>
      <c r="H66" s="71"/>
      <c r="I66" s="36"/>
      <c r="J66" s="37"/>
      <c r="K66" s="37"/>
      <c r="L66" s="37"/>
      <c r="M66" s="37"/>
      <c r="N66" s="37"/>
    </row>
    <row r="67" spans="1:14" ht="32" customHeight="1" x14ac:dyDescent="0.2">
      <c r="A67" s="51" t="s">
        <v>175</v>
      </c>
      <c r="B67" s="10">
        <v>5</v>
      </c>
      <c r="C67" s="70" t="s">
        <v>112</v>
      </c>
      <c r="D67" s="70"/>
      <c r="E67" s="70"/>
      <c r="F67" s="70"/>
      <c r="G67" s="70"/>
      <c r="H67" s="71"/>
      <c r="I67" s="36"/>
      <c r="J67" s="37"/>
      <c r="K67" s="37"/>
      <c r="L67" s="37"/>
      <c r="M67" s="37"/>
      <c r="N67" s="37"/>
    </row>
    <row r="68" spans="1:14" ht="32" customHeight="1" x14ac:dyDescent="0.2">
      <c r="A68" s="50" t="s">
        <v>176</v>
      </c>
      <c r="B68" s="10">
        <v>7</v>
      </c>
      <c r="C68" s="70" t="s">
        <v>113</v>
      </c>
      <c r="D68" s="70"/>
      <c r="E68" s="70"/>
      <c r="F68" s="70"/>
      <c r="G68" s="70"/>
      <c r="H68" s="71"/>
      <c r="I68" s="36"/>
      <c r="J68" s="37"/>
      <c r="K68" s="37"/>
      <c r="L68" s="37"/>
      <c r="M68" s="37"/>
      <c r="N68" s="37"/>
    </row>
    <row r="69" spans="1:14" ht="44" customHeight="1" x14ac:dyDescent="0.2">
      <c r="A69" s="50" t="s">
        <v>177</v>
      </c>
      <c r="B69" s="10">
        <v>8</v>
      </c>
      <c r="C69" s="70" t="s">
        <v>114</v>
      </c>
      <c r="D69" s="70"/>
      <c r="E69" s="70"/>
      <c r="F69" s="70"/>
      <c r="G69" s="70"/>
      <c r="H69" s="71"/>
      <c r="I69" s="36"/>
      <c r="J69" s="37"/>
      <c r="K69" s="37"/>
      <c r="L69" s="37"/>
      <c r="M69" s="37"/>
      <c r="N69" s="37"/>
    </row>
    <row r="70" spans="1:14" ht="46" customHeight="1" x14ac:dyDescent="0.2">
      <c r="A70" s="50" t="s">
        <v>178</v>
      </c>
      <c r="B70" s="10">
        <v>9</v>
      </c>
      <c r="C70" s="70" t="s">
        <v>284</v>
      </c>
      <c r="D70" s="70"/>
      <c r="E70" s="70"/>
      <c r="F70" s="70"/>
      <c r="G70" s="70"/>
      <c r="H70" s="71"/>
      <c r="I70" s="36"/>
      <c r="J70" s="37"/>
      <c r="K70" s="37"/>
      <c r="L70" s="37"/>
      <c r="M70" s="37"/>
      <c r="N70" s="37"/>
    </row>
    <row r="71" spans="1:14" x14ac:dyDescent="0.2">
      <c r="A71" s="50" t="s">
        <v>179</v>
      </c>
      <c r="B71" s="10">
        <v>10</v>
      </c>
      <c r="C71" s="70" t="s">
        <v>61</v>
      </c>
      <c r="D71" s="70"/>
      <c r="E71" s="70"/>
      <c r="F71" s="70"/>
      <c r="G71" s="70"/>
      <c r="H71" s="71"/>
      <c r="I71" s="36"/>
      <c r="J71" s="37"/>
      <c r="K71" s="37"/>
      <c r="L71" s="37"/>
      <c r="M71" s="37"/>
      <c r="N71" s="37"/>
    </row>
    <row r="72" spans="1:14" ht="32" customHeight="1" x14ac:dyDescent="0.2">
      <c r="A72" s="51" t="s">
        <v>181</v>
      </c>
      <c r="B72" s="10">
        <v>11</v>
      </c>
      <c r="C72" s="70" t="s">
        <v>62</v>
      </c>
      <c r="D72" s="70"/>
      <c r="E72" s="70"/>
      <c r="F72" s="70"/>
      <c r="G72" s="70"/>
      <c r="H72" s="71"/>
      <c r="I72" s="36"/>
      <c r="J72" s="37"/>
      <c r="K72" s="37"/>
      <c r="L72" s="37"/>
      <c r="M72" s="37"/>
      <c r="N72" s="37"/>
    </row>
    <row r="73" spans="1:14" ht="32" customHeight="1" x14ac:dyDescent="0.2">
      <c r="A73" s="50" t="s">
        <v>182</v>
      </c>
      <c r="B73" s="10">
        <v>12</v>
      </c>
      <c r="C73" s="70" t="s">
        <v>115</v>
      </c>
      <c r="D73" s="70"/>
      <c r="E73" s="70"/>
      <c r="F73" s="70"/>
      <c r="G73" s="70"/>
      <c r="H73" s="71"/>
      <c r="I73" s="38"/>
      <c r="J73" s="37"/>
      <c r="K73" s="37"/>
      <c r="L73" s="37"/>
      <c r="M73" s="37"/>
      <c r="N73" s="37"/>
    </row>
    <row r="74" spans="1:14" ht="41" customHeight="1" x14ac:dyDescent="0.2">
      <c r="A74" s="51" t="s">
        <v>185</v>
      </c>
      <c r="B74" s="10">
        <v>13</v>
      </c>
      <c r="C74" s="70" t="s">
        <v>65</v>
      </c>
      <c r="D74" s="70"/>
      <c r="E74" s="70"/>
      <c r="F74" s="70"/>
      <c r="G74" s="70"/>
      <c r="H74" s="71"/>
      <c r="I74" s="38"/>
      <c r="J74" s="37"/>
      <c r="K74" s="37"/>
      <c r="L74" s="37"/>
      <c r="M74" s="37"/>
      <c r="N74" s="37"/>
    </row>
    <row r="75" spans="1:14" ht="41" customHeight="1" x14ac:dyDescent="0.2">
      <c r="A75" s="51" t="s">
        <v>186</v>
      </c>
      <c r="B75" s="10">
        <v>14</v>
      </c>
      <c r="C75" s="70" t="s">
        <v>66</v>
      </c>
      <c r="D75" s="70"/>
      <c r="E75" s="70"/>
      <c r="F75" s="70"/>
      <c r="G75" s="70"/>
      <c r="H75" s="71"/>
      <c r="I75" s="38"/>
      <c r="J75" s="37"/>
      <c r="K75" s="37"/>
      <c r="L75" s="37"/>
      <c r="M75" s="37"/>
      <c r="N75" s="37"/>
    </row>
    <row r="76" spans="1:14" ht="41" customHeight="1" x14ac:dyDescent="0.2">
      <c r="A76" s="51" t="s">
        <v>188</v>
      </c>
      <c r="B76" s="10">
        <v>15</v>
      </c>
      <c r="C76" s="70" t="s">
        <v>68</v>
      </c>
      <c r="D76" s="70"/>
      <c r="E76" s="70"/>
      <c r="F76" s="70"/>
      <c r="G76" s="70"/>
      <c r="H76" s="71"/>
      <c r="I76" s="38"/>
      <c r="J76" s="37"/>
      <c r="K76" s="37"/>
      <c r="L76" s="37"/>
      <c r="M76" s="37"/>
      <c r="N76" s="37"/>
    </row>
    <row r="78" spans="1:14" x14ac:dyDescent="0.2">
      <c r="B78" s="4" t="s">
        <v>109</v>
      </c>
    </row>
    <row r="79" spans="1:14" x14ac:dyDescent="0.2">
      <c r="B79" s="4" t="s">
        <v>7</v>
      </c>
    </row>
    <row r="80" spans="1:14" ht="18" customHeight="1" x14ac:dyDescent="0.2">
      <c r="B80" s="77"/>
      <c r="C80" s="77"/>
      <c r="D80" s="77"/>
      <c r="E80" s="77"/>
      <c r="F80" s="77"/>
      <c r="G80" s="77"/>
      <c r="H80" s="77"/>
      <c r="I80" s="77"/>
      <c r="J80" s="77"/>
      <c r="K80" s="77"/>
      <c r="L80" s="77"/>
      <c r="M80" s="77"/>
      <c r="N80" s="77"/>
    </row>
    <row r="81" spans="1:14" ht="18" customHeight="1" x14ac:dyDescent="0.2">
      <c r="B81" s="77"/>
      <c r="C81" s="77"/>
      <c r="D81" s="77"/>
      <c r="E81" s="77"/>
      <c r="F81" s="77"/>
      <c r="G81" s="77"/>
      <c r="H81" s="77"/>
      <c r="I81" s="77"/>
      <c r="J81" s="77"/>
      <c r="K81" s="77"/>
      <c r="L81" s="77"/>
      <c r="M81" s="77"/>
      <c r="N81" s="77"/>
    </row>
    <row r="83" spans="1:14" ht="32" customHeight="1" x14ac:dyDescent="0.2">
      <c r="A83" s="49" t="s">
        <v>148</v>
      </c>
      <c r="B83" s="9"/>
      <c r="C83" s="74" t="s">
        <v>140</v>
      </c>
      <c r="D83" s="74"/>
      <c r="E83" s="74"/>
      <c r="F83" s="74"/>
      <c r="G83" s="74"/>
      <c r="H83" s="74"/>
      <c r="I83" s="23" t="s">
        <v>25</v>
      </c>
      <c r="J83" s="23" t="s">
        <v>26</v>
      </c>
      <c r="K83" s="23" t="s">
        <v>27</v>
      </c>
      <c r="L83" s="23" t="s">
        <v>28</v>
      </c>
      <c r="M83" s="23" t="s">
        <v>29</v>
      </c>
      <c r="N83" s="24" t="s">
        <v>1</v>
      </c>
    </row>
    <row r="84" spans="1:14" ht="32" customHeight="1" x14ac:dyDescent="0.2">
      <c r="A84" s="50" t="s">
        <v>180</v>
      </c>
      <c r="B84" s="10">
        <v>1</v>
      </c>
      <c r="C84" s="70" t="s">
        <v>256</v>
      </c>
      <c r="D84" s="70"/>
      <c r="E84" s="70"/>
      <c r="F84" s="70"/>
      <c r="G84" s="70"/>
      <c r="H84" s="71"/>
      <c r="I84" s="36"/>
      <c r="J84" s="37"/>
      <c r="K84" s="37"/>
      <c r="L84" s="37"/>
      <c r="M84" s="37"/>
      <c r="N84" s="37"/>
    </row>
    <row r="85" spans="1:14" ht="49" customHeight="1" x14ac:dyDescent="0.2">
      <c r="A85" s="50" t="s">
        <v>183</v>
      </c>
      <c r="B85" s="10">
        <v>2</v>
      </c>
      <c r="C85" s="70" t="s">
        <v>63</v>
      </c>
      <c r="D85" s="70"/>
      <c r="E85" s="70"/>
      <c r="F85" s="70"/>
      <c r="G85" s="70"/>
      <c r="H85" s="71"/>
      <c r="I85" s="36"/>
      <c r="J85" s="37"/>
      <c r="K85" s="37"/>
      <c r="L85" s="37"/>
      <c r="M85" s="37"/>
      <c r="N85" s="37"/>
    </row>
    <row r="86" spans="1:14" ht="32" customHeight="1" x14ac:dyDescent="0.2">
      <c r="A86" s="50" t="s">
        <v>184</v>
      </c>
      <c r="B86" s="10">
        <v>3</v>
      </c>
      <c r="C86" s="70" t="s">
        <v>64</v>
      </c>
      <c r="D86" s="70"/>
      <c r="E86" s="70"/>
      <c r="F86" s="70"/>
      <c r="G86" s="70"/>
      <c r="H86" s="71"/>
      <c r="I86" s="36"/>
      <c r="J86" s="37"/>
      <c r="K86" s="37"/>
      <c r="L86" s="37"/>
      <c r="M86" s="37"/>
      <c r="N86" s="37"/>
    </row>
    <row r="87" spans="1:14" ht="41" customHeight="1" x14ac:dyDescent="0.2">
      <c r="A87" s="51" t="s">
        <v>187</v>
      </c>
      <c r="B87" s="10">
        <v>4</v>
      </c>
      <c r="C87" s="70" t="s">
        <v>67</v>
      </c>
      <c r="D87" s="70"/>
      <c r="E87" s="70"/>
      <c r="F87" s="70"/>
      <c r="G87" s="70"/>
      <c r="H87" s="71"/>
      <c r="I87" s="38"/>
      <c r="J87" s="37"/>
      <c r="K87" s="37"/>
      <c r="L87" s="37"/>
      <c r="M87" s="37"/>
      <c r="N87" s="37"/>
    </row>
    <row r="88" spans="1:14" ht="33" customHeight="1" x14ac:dyDescent="0.2">
      <c r="A88" s="51" t="s">
        <v>207</v>
      </c>
      <c r="B88" s="10">
        <v>6</v>
      </c>
      <c r="C88" s="70" t="s">
        <v>122</v>
      </c>
      <c r="D88" s="70"/>
      <c r="E88" s="70"/>
      <c r="F88" s="70"/>
      <c r="G88" s="70"/>
      <c r="H88" s="71"/>
      <c r="I88" s="21"/>
      <c r="J88" s="21"/>
      <c r="K88" s="21"/>
      <c r="L88" s="21"/>
      <c r="M88" s="21"/>
      <c r="N88" s="21"/>
    </row>
    <row r="90" spans="1:14" x14ac:dyDescent="0.2">
      <c r="B90" s="4" t="s">
        <v>141</v>
      </c>
    </row>
    <row r="91" spans="1:14" x14ac:dyDescent="0.2">
      <c r="B91" s="4" t="s">
        <v>7</v>
      </c>
    </row>
    <row r="92" spans="1:14" ht="18" customHeight="1" x14ac:dyDescent="0.2">
      <c r="B92" s="77"/>
      <c r="C92" s="77"/>
      <c r="D92" s="77"/>
      <c r="E92" s="77"/>
      <c r="F92" s="77"/>
      <c r="G92" s="77"/>
      <c r="H92" s="77"/>
      <c r="I92" s="77"/>
      <c r="J92" s="77"/>
      <c r="K92" s="77"/>
      <c r="L92" s="77"/>
      <c r="M92" s="77"/>
      <c r="N92" s="77"/>
    </row>
    <row r="93" spans="1:14" ht="18" customHeight="1" x14ac:dyDescent="0.2">
      <c r="B93" s="77"/>
      <c r="C93" s="77"/>
      <c r="D93" s="77"/>
      <c r="E93" s="77"/>
      <c r="F93" s="77"/>
      <c r="G93" s="77"/>
      <c r="H93" s="77"/>
      <c r="I93" s="77"/>
      <c r="J93" s="77"/>
      <c r="K93" s="77"/>
      <c r="L93" s="77"/>
      <c r="M93" s="77"/>
      <c r="N93" s="77"/>
    </row>
    <row r="95" spans="1:14" ht="32" x14ac:dyDescent="0.2">
      <c r="A95" s="49" t="s">
        <v>148</v>
      </c>
      <c r="B95" s="9"/>
      <c r="C95" s="74" t="s">
        <v>142</v>
      </c>
      <c r="D95" s="74"/>
      <c r="E95" s="74"/>
      <c r="F95" s="74"/>
      <c r="G95" s="74"/>
      <c r="H95" s="74"/>
      <c r="I95" s="23" t="s">
        <v>25</v>
      </c>
      <c r="J95" s="23" t="s">
        <v>26</v>
      </c>
      <c r="K95" s="23" t="s">
        <v>27</v>
      </c>
      <c r="L95" s="23" t="s">
        <v>28</v>
      </c>
      <c r="M95" s="23" t="s">
        <v>29</v>
      </c>
      <c r="N95" s="24" t="s">
        <v>1</v>
      </c>
    </row>
    <row r="96" spans="1:14" ht="39" customHeight="1" x14ac:dyDescent="0.2">
      <c r="A96" s="51" t="s">
        <v>189</v>
      </c>
      <c r="B96" s="10">
        <v>1</v>
      </c>
      <c r="C96" s="70" t="s">
        <v>69</v>
      </c>
      <c r="D96" s="70"/>
      <c r="E96" s="70"/>
      <c r="F96" s="70"/>
      <c r="G96" s="70"/>
      <c r="H96" s="71"/>
      <c r="I96" s="21"/>
      <c r="J96" s="21"/>
      <c r="K96" s="21"/>
      <c r="L96" s="21"/>
      <c r="M96" s="21"/>
      <c r="N96" s="21"/>
    </row>
    <row r="97" spans="1:14" ht="32" customHeight="1" x14ac:dyDescent="0.2">
      <c r="A97" s="51" t="s">
        <v>257</v>
      </c>
      <c r="B97" s="10">
        <v>2</v>
      </c>
      <c r="C97" s="70" t="s">
        <v>258</v>
      </c>
      <c r="D97" s="70"/>
      <c r="E97" s="70"/>
      <c r="F97" s="70"/>
      <c r="G97" s="70"/>
      <c r="H97" s="71"/>
      <c r="I97" s="21"/>
      <c r="J97" s="21"/>
      <c r="K97" s="21"/>
      <c r="L97" s="21"/>
      <c r="M97" s="21"/>
      <c r="N97" s="21"/>
    </row>
    <row r="98" spans="1:14" ht="46" customHeight="1" x14ac:dyDescent="0.2">
      <c r="A98" s="51" t="s">
        <v>190</v>
      </c>
      <c r="B98" s="10">
        <v>3</v>
      </c>
      <c r="C98" s="70" t="s">
        <v>70</v>
      </c>
      <c r="D98" s="70"/>
      <c r="E98" s="70"/>
      <c r="F98" s="70"/>
      <c r="G98" s="70"/>
      <c r="H98" s="71"/>
      <c r="I98" s="21"/>
      <c r="J98" s="21"/>
      <c r="K98" s="21"/>
      <c r="L98" s="21"/>
      <c r="M98" s="21"/>
      <c r="N98" s="21"/>
    </row>
    <row r="99" spans="1:14" ht="46" customHeight="1" x14ac:dyDescent="0.2">
      <c r="A99" s="51" t="s">
        <v>191</v>
      </c>
      <c r="B99" s="10">
        <v>4</v>
      </c>
      <c r="C99" s="70" t="s">
        <v>71</v>
      </c>
      <c r="D99" s="70"/>
      <c r="E99" s="70"/>
      <c r="F99" s="70"/>
      <c r="G99" s="70"/>
      <c r="H99" s="71"/>
      <c r="I99" s="21"/>
      <c r="J99" s="21"/>
      <c r="K99" s="21"/>
      <c r="L99" s="21"/>
      <c r="M99" s="21"/>
      <c r="N99" s="21"/>
    </row>
    <row r="100" spans="1:14" ht="46" customHeight="1" x14ac:dyDescent="0.2">
      <c r="A100" s="51" t="s">
        <v>192</v>
      </c>
      <c r="B100" s="10">
        <v>5</v>
      </c>
      <c r="C100" s="70" t="s">
        <v>116</v>
      </c>
      <c r="D100" s="70"/>
      <c r="E100" s="70"/>
      <c r="F100" s="70"/>
      <c r="G100" s="70"/>
      <c r="H100" s="71"/>
      <c r="I100" s="21"/>
      <c r="J100" s="21"/>
      <c r="K100" s="21"/>
      <c r="L100" s="21"/>
      <c r="M100" s="21"/>
      <c r="N100" s="21"/>
    </row>
    <row r="101" spans="1:14" ht="46" customHeight="1" x14ac:dyDescent="0.2">
      <c r="A101" s="51" t="s">
        <v>193</v>
      </c>
      <c r="B101" s="10">
        <v>6</v>
      </c>
      <c r="C101" s="70" t="s">
        <v>72</v>
      </c>
      <c r="D101" s="70"/>
      <c r="E101" s="70"/>
      <c r="F101" s="70"/>
      <c r="G101" s="70"/>
      <c r="H101" s="71"/>
      <c r="I101" s="21"/>
      <c r="J101" s="21"/>
      <c r="K101" s="21"/>
      <c r="L101" s="21"/>
      <c r="M101" s="21"/>
      <c r="N101" s="21"/>
    </row>
    <row r="102" spans="1:14" ht="46" customHeight="1" x14ac:dyDescent="0.2">
      <c r="A102" s="51" t="s">
        <v>194</v>
      </c>
      <c r="B102" s="10">
        <v>7</v>
      </c>
      <c r="C102" s="70" t="s">
        <v>117</v>
      </c>
      <c r="D102" s="70"/>
      <c r="E102" s="70"/>
      <c r="F102" s="70"/>
      <c r="G102" s="70"/>
      <c r="H102" s="71"/>
      <c r="I102" s="21"/>
      <c r="J102" s="21"/>
      <c r="K102" s="21"/>
      <c r="L102" s="21"/>
      <c r="M102" s="21"/>
      <c r="N102" s="21"/>
    </row>
    <row r="103" spans="1:14" ht="46" customHeight="1" x14ac:dyDescent="0.2">
      <c r="A103" s="51" t="s">
        <v>195</v>
      </c>
      <c r="B103" s="10">
        <v>8</v>
      </c>
      <c r="C103" s="70" t="s">
        <v>73</v>
      </c>
      <c r="D103" s="70"/>
      <c r="E103" s="70"/>
      <c r="F103" s="70"/>
      <c r="G103" s="70"/>
      <c r="H103" s="71"/>
      <c r="I103" s="21"/>
      <c r="J103" s="21"/>
      <c r="K103" s="21"/>
      <c r="L103" s="21"/>
      <c r="M103" s="21"/>
      <c r="N103" s="21"/>
    </row>
    <row r="104" spans="1:14" ht="46" customHeight="1" x14ac:dyDescent="0.2">
      <c r="A104" s="51" t="s">
        <v>196</v>
      </c>
      <c r="B104" s="10">
        <v>10</v>
      </c>
      <c r="C104" s="70" t="s">
        <v>259</v>
      </c>
      <c r="D104" s="70"/>
      <c r="E104" s="70"/>
      <c r="F104" s="70"/>
      <c r="G104" s="70"/>
      <c r="H104" s="71"/>
      <c r="I104" s="21"/>
      <c r="J104" s="21"/>
      <c r="K104" s="21"/>
      <c r="L104" s="21"/>
      <c r="M104" s="21"/>
      <c r="N104" s="21"/>
    </row>
    <row r="105" spans="1:14" ht="46" customHeight="1" x14ac:dyDescent="0.2">
      <c r="A105" s="51" t="s">
        <v>197</v>
      </c>
      <c r="B105" s="10">
        <v>11</v>
      </c>
      <c r="C105" s="70" t="s">
        <v>260</v>
      </c>
      <c r="D105" s="70"/>
      <c r="E105" s="70"/>
      <c r="F105" s="70"/>
      <c r="G105" s="70"/>
      <c r="H105" s="71"/>
      <c r="I105" s="21"/>
      <c r="J105" s="21"/>
      <c r="K105" s="21"/>
      <c r="L105" s="21"/>
      <c r="M105" s="21"/>
      <c r="N105" s="21"/>
    </row>
    <row r="106" spans="1:14" ht="46" customHeight="1" x14ac:dyDescent="0.2">
      <c r="A106" s="51" t="s">
        <v>198</v>
      </c>
      <c r="B106" s="10">
        <v>12</v>
      </c>
      <c r="C106" s="70" t="s">
        <v>118</v>
      </c>
      <c r="D106" s="70"/>
      <c r="E106" s="70"/>
      <c r="F106" s="70"/>
      <c r="G106" s="70"/>
      <c r="H106" s="71"/>
      <c r="I106" s="21"/>
      <c r="J106" s="21"/>
      <c r="K106" s="21"/>
      <c r="L106" s="21"/>
      <c r="M106" s="21"/>
      <c r="N106" s="21"/>
    </row>
    <row r="107" spans="1:14" ht="46" customHeight="1" x14ac:dyDescent="0.2">
      <c r="A107" s="51" t="s">
        <v>199</v>
      </c>
      <c r="B107" s="10">
        <v>13</v>
      </c>
      <c r="C107" s="70" t="s">
        <v>74</v>
      </c>
      <c r="D107" s="70"/>
      <c r="E107" s="70"/>
      <c r="F107" s="70"/>
      <c r="G107" s="70"/>
      <c r="H107" s="71"/>
      <c r="I107" s="21"/>
      <c r="J107" s="21"/>
      <c r="K107" s="21"/>
      <c r="L107" s="21"/>
      <c r="M107" s="21"/>
      <c r="N107" s="21"/>
    </row>
    <row r="108" spans="1:14" ht="46" customHeight="1" x14ac:dyDescent="0.2">
      <c r="A108" s="51" t="s">
        <v>200</v>
      </c>
      <c r="B108" s="10">
        <v>14</v>
      </c>
      <c r="C108" s="70" t="s">
        <v>119</v>
      </c>
      <c r="D108" s="70"/>
      <c r="E108" s="70"/>
      <c r="F108" s="70"/>
      <c r="G108" s="70"/>
      <c r="H108" s="71"/>
      <c r="I108" s="21"/>
      <c r="J108" s="21"/>
      <c r="K108" s="21"/>
      <c r="L108" s="21"/>
      <c r="M108" s="21"/>
      <c r="N108" s="21"/>
    </row>
    <row r="109" spans="1:14" ht="46" customHeight="1" x14ac:dyDescent="0.2">
      <c r="A109" s="50" t="s">
        <v>201</v>
      </c>
      <c r="B109" s="10">
        <v>15</v>
      </c>
      <c r="C109" s="70" t="s">
        <v>261</v>
      </c>
      <c r="D109" s="70"/>
      <c r="E109" s="70"/>
      <c r="F109" s="70"/>
      <c r="G109" s="70"/>
      <c r="H109" s="71"/>
      <c r="I109" s="21"/>
      <c r="J109" s="21"/>
      <c r="K109" s="21"/>
      <c r="L109" s="21"/>
      <c r="M109" s="21"/>
      <c r="N109" s="21"/>
    </row>
    <row r="110" spans="1:14" ht="46" customHeight="1" x14ac:dyDescent="0.2">
      <c r="A110" s="51" t="s">
        <v>202</v>
      </c>
      <c r="B110" s="10">
        <v>16</v>
      </c>
      <c r="C110" s="70" t="s">
        <v>120</v>
      </c>
      <c r="D110" s="70"/>
      <c r="E110" s="70"/>
      <c r="F110" s="70"/>
      <c r="G110" s="70"/>
      <c r="H110" s="71"/>
      <c r="I110" s="21"/>
      <c r="J110" s="21"/>
      <c r="K110" s="21"/>
      <c r="L110" s="21"/>
      <c r="M110" s="21"/>
      <c r="N110" s="21"/>
    </row>
    <row r="111" spans="1:14" ht="46" customHeight="1" x14ac:dyDescent="0.2">
      <c r="A111" s="50" t="s">
        <v>203</v>
      </c>
      <c r="B111" s="10">
        <v>17</v>
      </c>
      <c r="C111" s="70" t="s">
        <v>262</v>
      </c>
      <c r="D111" s="70"/>
      <c r="E111" s="70"/>
      <c r="F111" s="70"/>
      <c r="G111" s="70"/>
      <c r="H111" s="71"/>
      <c r="I111" s="21"/>
      <c r="J111" s="21"/>
      <c r="K111" s="21"/>
      <c r="L111" s="21"/>
      <c r="M111" s="21"/>
      <c r="N111" s="21"/>
    </row>
    <row r="112" spans="1:14" ht="46" customHeight="1" x14ac:dyDescent="0.2">
      <c r="A112" s="50" t="s">
        <v>204</v>
      </c>
      <c r="B112" s="10">
        <v>18</v>
      </c>
      <c r="C112" s="70" t="s">
        <v>75</v>
      </c>
      <c r="D112" s="70"/>
      <c r="E112" s="70"/>
      <c r="F112" s="70"/>
      <c r="G112" s="70"/>
      <c r="H112" s="71"/>
      <c r="I112" s="21"/>
      <c r="J112" s="21"/>
      <c r="K112" s="21"/>
      <c r="L112" s="21"/>
      <c r="M112" s="21"/>
      <c r="N112" s="21"/>
    </row>
    <row r="113" spans="1:14" ht="46" customHeight="1" x14ac:dyDescent="0.2">
      <c r="A113" s="51" t="s">
        <v>205</v>
      </c>
      <c r="B113" s="10">
        <v>19</v>
      </c>
      <c r="C113" s="70" t="s">
        <v>76</v>
      </c>
      <c r="D113" s="70"/>
      <c r="E113" s="70"/>
      <c r="F113" s="70"/>
      <c r="G113" s="70"/>
      <c r="H113" s="71"/>
      <c r="I113" s="21"/>
      <c r="J113" s="21"/>
      <c r="K113" s="21"/>
      <c r="L113" s="21"/>
      <c r="M113" s="21"/>
      <c r="N113" s="21"/>
    </row>
    <row r="114" spans="1:14" ht="46" customHeight="1" x14ac:dyDescent="0.2">
      <c r="A114" s="51" t="s">
        <v>206</v>
      </c>
      <c r="B114" s="10">
        <v>20</v>
      </c>
      <c r="C114" s="70" t="s">
        <v>121</v>
      </c>
      <c r="D114" s="70"/>
      <c r="E114" s="70"/>
      <c r="F114" s="70"/>
      <c r="G114" s="70"/>
      <c r="H114" s="71"/>
      <c r="I114" s="21"/>
      <c r="J114" s="21"/>
      <c r="K114" s="21"/>
      <c r="L114" s="21"/>
      <c r="M114" s="21"/>
      <c r="N114" s="21"/>
    </row>
    <row r="116" spans="1:14" x14ac:dyDescent="0.2">
      <c r="B116" s="4" t="s">
        <v>44</v>
      </c>
    </row>
    <row r="117" spans="1:14" x14ac:dyDescent="0.2">
      <c r="B117" s="4" t="s">
        <v>7</v>
      </c>
    </row>
    <row r="118" spans="1:14" ht="16" customHeight="1" x14ac:dyDescent="0.2">
      <c r="B118" s="77"/>
      <c r="C118" s="77"/>
      <c r="D118" s="77"/>
      <c r="E118" s="77"/>
      <c r="F118" s="77"/>
      <c r="G118" s="77"/>
      <c r="H118" s="77"/>
      <c r="I118" s="77"/>
      <c r="J118" s="77"/>
      <c r="K118" s="77"/>
      <c r="L118" s="77"/>
      <c r="M118" s="77"/>
      <c r="N118" s="77"/>
    </row>
    <row r="119" spans="1:14" ht="16" customHeight="1" x14ac:dyDescent="0.2">
      <c r="B119" s="77"/>
      <c r="C119" s="77"/>
      <c r="D119" s="77"/>
      <c r="E119" s="77"/>
      <c r="F119" s="77"/>
      <c r="G119" s="77"/>
      <c r="H119" s="77"/>
      <c r="I119" s="77"/>
      <c r="J119" s="77"/>
      <c r="K119" s="77"/>
      <c r="L119" s="77"/>
      <c r="M119" s="77"/>
      <c r="N119" s="77"/>
    </row>
    <row r="121" spans="1:14" ht="32" x14ac:dyDescent="0.2">
      <c r="A121" s="52" t="s">
        <v>148</v>
      </c>
      <c r="B121" s="9"/>
      <c r="C121" s="74" t="s">
        <v>143</v>
      </c>
      <c r="D121" s="74"/>
      <c r="E121" s="74"/>
      <c r="F121" s="74"/>
      <c r="G121" s="74"/>
      <c r="H121" s="74"/>
      <c r="I121" s="23" t="s">
        <v>25</v>
      </c>
      <c r="J121" s="23" t="s">
        <v>26</v>
      </c>
      <c r="K121" s="23" t="s">
        <v>27</v>
      </c>
      <c r="L121" s="23" t="s">
        <v>28</v>
      </c>
      <c r="M121" s="23" t="s">
        <v>29</v>
      </c>
      <c r="N121" s="24" t="s">
        <v>1</v>
      </c>
    </row>
    <row r="122" spans="1:14" ht="32" customHeight="1" x14ac:dyDescent="0.2">
      <c r="A122" s="53" t="s">
        <v>208</v>
      </c>
      <c r="B122" s="10">
        <v>1</v>
      </c>
      <c r="C122" s="78" t="s">
        <v>77</v>
      </c>
      <c r="D122" s="78"/>
      <c r="E122" s="78"/>
      <c r="F122" s="78"/>
      <c r="G122" s="78"/>
      <c r="H122" s="79"/>
      <c r="I122" s="21"/>
      <c r="J122" s="21"/>
      <c r="K122" s="21"/>
      <c r="L122" s="21"/>
      <c r="M122" s="21"/>
      <c r="N122" s="21"/>
    </row>
    <row r="123" spans="1:14" ht="32" customHeight="1" x14ac:dyDescent="0.2">
      <c r="A123" s="53" t="s">
        <v>209</v>
      </c>
      <c r="B123" s="10">
        <v>2</v>
      </c>
      <c r="C123" s="78" t="s">
        <v>123</v>
      </c>
      <c r="D123" s="78"/>
      <c r="E123" s="78"/>
      <c r="F123" s="78"/>
      <c r="G123" s="78"/>
      <c r="H123" s="79"/>
      <c r="I123" s="21"/>
      <c r="J123" s="21"/>
      <c r="K123" s="21"/>
      <c r="L123" s="21"/>
      <c r="M123" s="21"/>
      <c r="N123" s="21"/>
    </row>
    <row r="124" spans="1:14" ht="32" customHeight="1" x14ac:dyDescent="0.2">
      <c r="A124" s="53" t="s">
        <v>210</v>
      </c>
      <c r="B124" s="10">
        <v>3</v>
      </c>
      <c r="C124" s="78" t="s">
        <v>78</v>
      </c>
      <c r="D124" s="78"/>
      <c r="E124" s="78"/>
      <c r="F124" s="78"/>
      <c r="G124" s="78"/>
      <c r="H124" s="79"/>
      <c r="I124" s="21"/>
      <c r="J124" s="21"/>
      <c r="K124" s="21"/>
      <c r="L124" s="21"/>
      <c r="M124" s="21"/>
      <c r="N124" s="21"/>
    </row>
    <row r="125" spans="1:14" ht="46" customHeight="1" x14ac:dyDescent="0.2">
      <c r="A125" s="53" t="s">
        <v>211</v>
      </c>
      <c r="B125" s="10">
        <v>4</v>
      </c>
      <c r="C125" s="78" t="s">
        <v>263</v>
      </c>
      <c r="D125" s="78"/>
      <c r="E125" s="78"/>
      <c r="F125" s="78"/>
      <c r="G125" s="78"/>
      <c r="H125" s="79"/>
      <c r="I125" s="21"/>
      <c r="J125" s="21"/>
      <c r="K125" s="21"/>
      <c r="L125" s="21"/>
      <c r="M125" s="21"/>
      <c r="N125" s="21"/>
    </row>
    <row r="126" spans="1:14" ht="47" customHeight="1" x14ac:dyDescent="0.2">
      <c r="A126" s="53" t="s">
        <v>212</v>
      </c>
      <c r="B126" s="10">
        <v>5</v>
      </c>
      <c r="C126" s="78" t="s">
        <v>124</v>
      </c>
      <c r="D126" s="78"/>
      <c r="E126" s="78"/>
      <c r="F126" s="78"/>
      <c r="G126" s="78"/>
      <c r="H126" s="79"/>
      <c r="I126" s="21"/>
      <c r="J126" s="21"/>
      <c r="K126" s="21"/>
      <c r="L126" s="21"/>
      <c r="M126" s="21"/>
      <c r="N126" s="21"/>
    </row>
    <row r="127" spans="1:14" ht="44" customHeight="1" x14ac:dyDescent="0.2">
      <c r="A127" s="53" t="s">
        <v>213</v>
      </c>
      <c r="B127" s="10">
        <v>6</v>
      </c>
      <c r="C127" s="78" t="s">
        <v>264</v>
      </c>
      <c r="D127" s="78"/>
      <c r="E127" s="78"/>
      <c r="F127" s="78"/>
      <c r="G127" s="78"/>
      <c r="H127" s="79"/>
      <c r="I127" s="21"/>
      <c r="J127" s="21"/>
      <c r="K127" s="21"/>
      <c r="L127" s="21"/>
      <c r="M127" s="21"/>
      <c r="N127" s="21"/>
    </row>
    <row r="128" spans="1:14" ht="44" customHeight="1" x14ac:dyDescent="0.2">
      <c r="A128" s="53" t="s">
        <v>214</v>
      </c>
      <c r="B128" s="10">
        <v>7</v>
      </c>
      <c r="C128" s="78" t="s">
        <v>125</v>
      </c>
      <c r="D128" s="78"/>
      <c r="E128" s="78"/>
      <c r="F128" s="78"/>
      <c r="G128" s="78"/>
      <c r="H128" s="79"/>
      <c r="I128" s="21"/>
      <c r="J128" s="21"/>
      <c r="K128" s="21"/>
      <c r="L128" s="21"/>
      <c r="M128" s="21"/>
      <c r="N128" s="21"/>
    </row>
    <row r="129" spans="1:14" ht="44" customHeight="1" x14ac:dyDescent="0.2">
      <c r="A129" s="53" t="s">
        <v>215</v>
      </c>
      <c r="B129" s="10">
        <v>8</v>
      </c>
      <c r="C129" s="78" t="s">
        <v>79</v>
      </c>
      <c r="D129" s="78"/>
      <c r="E129" s="78"/>
      <c r="F129" s="78"/>
      <c r="G129" s="78"/>
      <c r="H129" s="79"/>
      <c r="I129" s="21"/>
      <c r="J129" s="21"/>
      <c r="K129" s="21"/>
      <c r="L129" s="21"/>
      <c r="M129" s="21"/>
      <c r="N129" s="21"/>
    </row>
    <row r="130" spans="1:14" ht="44" customHeight="1" x14ac:dyDescent="0.2">
      <c r="A130" s="53" t="s">
        <v>216</v>
      </c>
      <c r="B130" s="10">
        <v>9</v>
      </c>
      <c r="C130" s="78" t="s">
        <v>126</v>
      </c>
      <c r="D130" s="78"/>
      <c r="E130" s="78"/>
      <c r="F130" s="78"/>
      <c r="G130" s="78"/>
      <c r="H130" s="79"/>
      <c r="I130" s="21"/>
      <c r="J130" s="21"/>
      <c r="K130" s="21"/>
      <c r="L130" s="21"/>
      <c r="M130" s="21"/>
      <c r="N130" s="21"/>
    </row>
    <row r="131" spans="1:14" ht="44" customHeight="1" x14ac:dyDescent="0.2">
      <c r="A131" s="53" t="s">
        <v>217</v>
      </c>
      <c r="B131" s="10">
        <v>10</v>
      </c>
      <c r="C131" s="78" t="s">
        <v>127</v>
      </c>
      <c r="D131" s="78"/>
      <c r="E131" s="78"/>
      <c r="F131" s="78"/>
      <c r="G131" s="78"/>
      <c r="H131" s="79"/>
      <c r="I131" s="21"/>
      <c r="J131" s="21"/>
      <c r="K131" s="21"/>
      <c r="L131" s="21"/>
      <c r="M131" s="21"/>
      <c r="N131" s="21"/>
    </row>
    <row r="132" spans="1:14" ht="44" customHeight="1" x14ac:dyDescent="0.2">
      <c r="A132" s="53" t="s">
        <v>218</v>
      </c>
      <c r="B132" s="10">
        <v>11</v>
      </c>
      <c r="C132" s="78" t="s">
        <v>80</v>
      </c>
      <c r="D132" s="78"/>
      <c r="E132" s="78"/>
      <c r="F132" s="78"/>
      <c r="G132" s="78"/>
      <c r="H132" s="79"/>
      <c r="I132" s="21"/>
      <c r="J132" s="21"/>
      <c r="K132" s="21"/>
      <c r="L132" s="21"/>
      <c r="M132" s="21"/>
      <c r="N132" s="21"/>
    </row>
    <row r="133" spans="1:14" ht="44" customHeight="1" x14ac:dyDescent="0.2">
      <c r="A133" s="53" t="s">
        <v>219</v>
      </c>
      <c r="B133" s="10">
        <v>12</v>
      </c>
      <c r="C133" s="78" t="s">
        <v>81</v>
      </c>
      <c r="D133" s="78"/>
      <c r="E133" s="78"/>
      <c r="F133" s="78"/>
      <c r="G133" s="78"/>
      <c r="H133" s="79"/>
      <c r="I133" s="21"/>
      <c r="J133" s="21"/>
      <c r="K133" s="21"/>
      <c r="L133" s="21"/>
      <c r="M133" s="21"/>
      <c r="N133" s="21"/>
    </row>
    <row r="134" spans="1:14" ht="44" customHeight="1" x14ac:dyDescent="0.2">
      <c r="A134" s="53" t="s">
        <v>220</v>
      </c>
      <c r="B134" s="10">
        <v>13</v>
      </c>
      <c r="C134" s="78" t="s">
        <v>82</v>
      </c>
      <c r="D134" s="78"/>
      <c r="E134" s="78"/>
      <c r="F134" s="78"/>
      <c r="G134" s="78"/>
      <c r="H134" s="79"/>
      <c r="I134" s="21"/>
      <c r="J134" s="21"/>
      <c r="K134" s="21"/>
      <c r="L134" s="21"/>
      <c r="M134" s="21"/>
      <c r="N134" s="21"/>
    </row>
    <row r="135" spans="1:14" ht="44" customHeight="1" x14ac:dyDescent="0.2">
      <c r="A135" s="53" t="s">
        <v>221</v>
      </c>
      <c r="B135" s="10">
        <v>14</v>
      </c>
      <c r="C135" s="78" t="s">
        <v>128</v>
      </c>
      <c r="D135" s="78"/>
      <c r="E135" s="78"/>
      <c r="F135" s="78"/>
      <c r="G135" s="78"/>
      <c r="H135" s="79"/>
      <c r="I135" s="21"/>
      <c r="J135" s="21"/>
      <c r="K135" s="21"/>
      <c r="L135" s="21"/>
      <c r="M135" s="21"/>
      <c r="N135" s="21"/>
    </row>
    <row r="136" spans="1:14" ht="44" customHeight="1" x14ac:dyDescent="0.2">
      <c r="A136" s="53" t="s">
        <v>222</v>
      </c>
      <c r="B136" s="10">
        <v>15</v>
      </c>
      <c r="C136" s="78" t="s">
        <v>129</v>
      </c>
      <c r="D136" s="78"/>
      <c r="E136" s="78"/>
      <c r="F136" s="78"/>
      <c r="G136" s="78"/>
      <c r="H136" s="79"/>
      <c r="I136" s="21"/>
      <c r="J136" s="21"/>
      <c r="K136" s="21"/>
      <c r="L136" s="21"/>
      <c r="M136" s="21"/>
      <c r="N136" s="21"/>
    </row>
    <row r="137" spans="1:14" ht="44" customHeight="1" x14ac:dyDescent="0.2">
      <c r="A137" s="53" t="s">
        <v>223</v>
      </c>
      <c r="B137" s="10">
        <v>17</v>
      </c>
      <c r="C137" s="78" t="s">
        <v>83</v>
      </c>
      <c r="D137" s="78"/>
      <c r="E137" s="78"/>
      <c r="F137" s="78"/>
      <c r="G137" s="78"/>
      <c r="H137" s="79"/>
      <c r="I137" s="21"/>
      <c r="J137" s="21"/>
      <c r="K137" s="21"/>
      <c r="L137" s="21"/>
      <c r="M137" s="21"/>
      <c r="N137" s="21"/>
    </row>
    <row r="139" spans="1:14" x14ac:dyDescent="0.2">
      <c r="B139" s="4" t="s">
        <v>46</v>
      </c>
    </row>
    <row r="140" spans="1:14" x14ac:dyDescent="0.2">
      <c r="B140" s="4" t="s">
        <v>7</v>
      </c>
    </row>
    <row r="141" spans="1:14" ht="17" customHeight="1" x14ac:dyDescent="0.2">
      <c r="B141" s="80"/>
      <c r="C141" s="80"/>
      <c r="D141" s="80"/>
      <c r="E141" s="80"/>
      <c r="F141" s="80"/>
      <c r="G141" s="80"/>
      <c r="H141" s="80"/>
      <c r="I141" s="80"/>
      <c r="J141" s="80"/>
      <c r="K141" s="80"/>
      <c r="L141" s="80"/>
      <c r="M141" s="80"/>
      <c r="N141" s="80"/>
    </row>
    <row r="142" spans="1:14" ht="17" customHeight="1" x14ac:dyDescent="0.2">
      <c r="B142" s="80"/>
      <c r="C142" s="80"/>
      <c r="D142" s="80"/>
      <c r="E142" s="80"/>
      <c r="F142" s="80"/>
      <c r="G142" s="80"/>
      <c r="H142" s="80"/>
      <c r="I142" s="80"/>
      <c r="J142" s="80"/>
      <c r="K142" s="80"/>
      <c r="L142" s="80"/>
      <c r="M142" s="80"/>
      <c r="N142" s="80"/>
    </row>
    <row r="144" spans="1:14" ht="32" x14ac:dyDescent="0.2">
      <c r="A144" s="49" t="s">
        <v>148</v>
      </c>
      <c r="B144" s="9"/>
      <c r="C144" s="74" t="s">
        <v>144</v>
      </c>
      <c r="D144" s="74"/>
      <c r="E144" s="74"/>
      <c r="F144" s="74"/>
      <c r="G144" s="74"/>
      <c r="H144" s="74"/>
      <c r="I144" s="23" t="s">
        <v>25</v>
      </c>
      <c r="J144" s="23" t="s">
        <v>26</v>
      </c>
      <c r="K144" s="23" t="s">
        <v>27</v>
      </c>
      <c r="L144" s="23" t="s">
        <v>28</v>
      </c>
      <c r="M144" s="23" t="s">
        <v>29</v>
      </c>
      <c r="N144" s="24" t="s">
        <v>1</v>
      </c>
    </row>
    <row r="145" spans="1:14" ht="32" customHeight="1" x14ac:dyDescent="0.2">
      <c r="A145" s="51" t="s">
        <v>224</v>
      </c>
      <c r="B145" s="10">
        <v>1</v>
      </c>
      <c r="C145" s="72" t="s">
        <v>130</v>
      </c>
      <c r="D145" s="72"/>
      <c r="E145" s="72"/>
      <c r="F145" s="72"/>
      <c r="G145" s="72"/>
      <c r="H145" s="73"/>
      <c r="I145" s="21"/>
      <c r="J145" s="21"/>
      <c r="K145" s="21"/>
      <c r="L145" s="21"/>
      <c r="M145" s="21"/>
      <c r="N145" s="21"/>
    </row>
    <row r="146" spans="1:14" ht="32" customHeight="1" x14ac:dyDescent="0.2">
      <c r="A146" s="51" t="s">
        <v>225</v>
      </c>
      <c r="B146" s="10">
        <v>2</v>
      </c>
      <c r="C146" s="72" t="s">
        <v>131</v>
      </c>
      <c r="D146" s="72"/>
      <c r="E146" s="72"/>
      <c r="F146" s="72"/>
      <c r="G146" s="72"/>
      <c r="H146" s="73"/>
      <c r="I146" s="21"/>
      <c r="J146" s="21"/>
      <c r="K146" s="21"/>
      <c r="L146" s="21"/>
      <c r="M146" s="21"/>
      <c r="N146" s="21"/>
    </row>
    <row r="147" spans="1:14" ht="32" customHeight="1" x14ac:dyDescent="0.2">
      <c r="A147" s="54" t="s">
        <v>226</v>
      </c>
      <c r="B147" s="10">
        <v>3</v>
      </c>
      <c r="C147" s="72" t="s">
        <v>132</v>
      </c>
      <c r="D147" s="72"/>
      <c r="E147" s="72"/>
      <c r="F147" s="72"/>
      <c r="G147" s="72"/>
      <c r="H147" s="73"/>
      <c r="I147" s="21"/>
      <c r="J147" s="21"/>
      <c r="K147" s="21"/>
      <c r="L147" s="21"/>
      <c r="M147" s="21"/>
      <c r="N147" s="21"/>
    </row>
    <row r="148" spans="1:14" ht="32" customHeight="1" x14ac:dyDescent="0.2">
      <c r="A148" s="51" t="s">
        <v>227</v>
      </c>
      <c r="B148" s="10">
        <v>4</v>
      </c>
      <c r="C148" s="72" t="s">
        <v>84</v>
      </c>
      <c r="D148" s="72"/>
      <c r="E148" s="72"/>
      <c r="F148" s="72"/>
      <c r="G148" s="72"/>
      <c r="H148" s="73"/>
      <c r="I148" s="21"/>
      <c r="J148" s="21"/>
      <c r="K148" s="21"/>
      <c r="L148" s="21"/>
      <c r="M148" s="21"/>
      <c r="N148" s="21"/>
    </row>
    <row r="149" spans="1:14" ht="32" customHeight="1" x14ac:dyDescent="0.2">
      <c r="A149" s="51" t="s">
        <v>228</v>
      </c>
      <c r="B149" s="10">
        <v>5</v>
      </c>
      <c r="C149" s="72" t="s">
        <v>133</v>
      </c>
      <c r="D149" s="72"/>
      <c r="E149" s="72"/>
      <c r="F149" s="72"/>
      <c r="G149" s="72"/>
      <c r="H149" s="73"/>
      <c r="I149" s="21"/>
      <c r="J149" s="21"/>
      <c r="K149" s="21"/>
      <c r="L149" s="21"/>
      <c r="M149" s="21"/>
      <c r="N149" s="21"/>
    </row>
    <row r="150" spans="1:14" ht="32" customHeight="1" x14ac:dyDescent="0.2">
      <c r="A150" s="51" t="s">
        <v>229</v>
      </c>
      <c r="B150" s="10">
        <v>6</v>
      </c>
      <c r="C150" s="72" t="s">
        <v>134</v>
      </c>
      <c r="D150" s="72"/>
      <c r="E150" s="72"/>
      <c r="F150" s="72"/>
      <c r="G150" s="72"/>
      <c r="H150" s="73"/>
      <c r="I150" s="21"/>
      <c r="J150" s="21"/>
      <c r="K150" s="21"/>
      <c r="L150" s="21"/>
      <c r="M150" s="21"/>
      <c r="N150" s="21"/>
    </row>
    <row r="151" spans="1:14" ht="32" customHeight="1" x14ac:dyDescent="0.2">
      <c r="A151" s="51" t="s">
        <v>230</v>
      </c>
      <c r="B151" s="10">
        <v>7</v>
      </c>
      <c r="C151" s="72" t="s">
        <v>135</v>
      </c>
      <c r="D151" s="72"/>
      <c r="E151" s="72"/>
      <c r="F151" s="72"/>
      <c r="G151" s="72"/>
      <c r="H151" s="73"/>
      <c r="I151" s="21"/>
      <c r="J151" s="21"/>
      <c r="K151" s="21"/>
      <c r="L151" s="21"/>
      <c r="M151" s="21"/>
      <c r="N151" s="21"/>
    </row>
    <row r="152" spans="1:14" ht="32" customHeight="1" x14ac:dyDescent="0.2">
      <c r="A152" s="51" t="s">
        <v>231</v>
      </c>
      <c r="B152" s="10">
        <v>8</v>
      </c>
      <c r="C152" s="72" t="s">
        <v>265</v>
      </c>
      <c r="D152" s="72"/>
      <c r="E152" s="72"/>
      <c r="F152" s="72"/>
      <c r="G152" s="72"/>
      <c r="H152" s="73"/>
      <c r="I152" s="21"/>
      <c r="J152" s="21"/>
      <c r="K152" s="21"/>
      <c r="L152" s="21"/>
      <c r="M152" s="21"/>
      <c r="N152" s="21"/>
    </row>
    <row r="153" spans="1:14" ht="32" customHeight="1" x14ac:dyDescent="0.2">
      <c r="A153" s="51" t="s">
        <v>232</v>
      </c>
      <c r="B153" s="10">
        <v>9</v>
      </c>
      <c r="C153" s="72" t="s">
        <v>85</v>
      </c>
      <c r="D153" s="72"/>
      <c r="E153" s="72"/>
      <c r="F153" s="72"/>
      <c r="G153" s="72"/>
      <c r="H153" s="73"/>
      <c r="I153" s="21"/>
      <c r="J153" s="21"/>
      <c r="K153" s="21"/>
      <c r="L153" s="21"/>
      <c r="M153" s="21"/>
      <c r="N153" s="21"/>
    </row>
    <row r="154" spans="1:14" ht="32" customHeight="1" x14ac:dyDescent="0.2">
      <c r="A154" s="51" t="s">
        <v>233</v>
      </c>
      <c r="B154" s="10">
        <v>10</v>
      </c>
      <c r="C154" s="72" t="s">
        <v>136</v>
      </c>
      <c r="D154" s="72"/>
      <c r="E154" s="72"/>
      <c r="F154" s="72"/>
      <c r="G154" s="72"/>
      <c r="H154" s="73"/>
      <c r="I154" s="21"/>
      <c r="J154" s="21"/>
      <c r="K154" s="21"/>
      <c r="L154" s="21"/>
      <c r="M154" s="21"/>
      <c r="N154" s="21"/>
    </row>
    <row r="155" spans="1:14" ht="32" customHeight="1" x14ac:dyDescent="0.2">
      <c r="A155" s="51" t="s">
        <v>234</v>
      </c>
      <c r="B155" s="10">
        <v>12</v>
      </c>
      <c r="C155" s="72" t="s">
        <v>86</v>
      </c>
      <c r="D155" s="72"/>
      <c r="E155" s="72"/>
      <c r="F155" s="72"/>
      <c r="G155" s="72"/>
      <c r="H155" s="73"/>
      <c r="I155" s="21"/>
      <c r="J155" s="21"/>
      <c r="K155" s="21"/>
      <c r="L155" s="21"/>
      <c r="M155" s="21"/>
      <c r="N155" s="21"/>
    </row>
    <row r="156" spans="1:14" ht="32" customHeight="1" x14ac:dyDescent="0.2">
      <c r="A156" s="51" t="s">
        <v>235</v>
      </c>
      <c r="B156" s="10">
        <v>13</v>
      </c>
      <c r="C156" s="72" t="s">
        <v>87</v>
      </c>
      <c r="D156" s="72"/>
      <c r="E156" s="72"/>
      <c r="F156" s="72"/>
      <c r="G156" s="72"/>
      <c r="H156" s="73"/>
      <c r="I156" s="21"/>
      <c r="J156" s="21"/>
      <c r="K156" s="21"/>
      <c r="L156" s="21"/>
      <c r="M156" s="21"/>
      <c r="N156" s="21"/>
    </row>
    <row r="157" spans="1:14" ht="32" customHeight="1" x14ac:dyDescent="0.2">
      <c r="A157" s="51" t="s">
        <v>236</v>
      </c>
      <c r="B157" s="10">
        <v>14</v>
      </c>
      <c r="C157" s="72" t="s">
        <v>287</v>
      </c>
      <c r="D157" s="72"/>
      <c r="E157" s="72"/>
      <c r="F157" s="72"/>
      <c r="G157" s="72"/>
      <c r="H157" s="73"/>
      <c r="I157" s="21"/>
      <c r="J157" s="21"/>
      <c r="K157" s="21"/>
      <c r="L157" s="21"/>
      <c r="M157" s="21"/>
      <c r="N157" s="21"/>
    </row>
    <row r="158" spans="1:14" ht="32" customHeight="1" x14ac:dyDescent="0.2">
      <c r="A158" s="51" t="s">
        <v>237</v>
      </c>
      <c r="B158" s="10">
        <v>15</v>
      </c>
      <c r="C158" s="72" t="s">
        <v>88</v>
      </c>
      <c r="D158" s="72"/>
      <c r="E158" s="72"/>
      <c r="F158" s="72"/>
      <c r="G158" s="72"/>
      <c r="H158" s="73"/>
      <c r="I158" s="21"/>
      <c r="J158" s="21"/>
      <c r="K158" s="21"/>
      <c r="L158" s="21"/>
      <c r="M158" s="21"/>
      <c r="N158" s="21"/>
    </row>
    <row r="160" spans="1:14" x14ac:dyDescent="0.2">
      <c r="B160" s="4" t="s">
        <v>48</v>
      </c>
    </row>
    <row r="161" spans="1:14" x14ac:dyDescent="0.2">
      <c r="B161" s="4" t="s">
        <v>7</v>
      </c>
    </row>
    <row r="162" spans="1:14" x14ac:dyDescent="0.2">
      <c r="B162" s="80"/>
      <c r="C162" s="80"/>
      <c r="D162" s="80"/>
      <c r="E162" s="80"/>
      <c r="F162" s="80"/>
      <c r="G162" s="80"/>
      <c r="H162" s="80"/>
      <c r="I162" s="80"/>
      <c r="J162" s="80"/>
      <c r="K162" s="80"/>
      <c r="L162" s="80"/>
      <c r="M162" s="80"/>
      <c r="N162" s="80"/>
    </row>
    <row r="163" spans="1:14" x14ac:dyDescent="0.2">
      <c r="B163" s="80"/>
      <c r="C163" s="80"/>
      <c r="D163" s="80"/>
      <c r="E163" s="80"/>
      <c r="F163" s="80"/>
      <c r="G163" s="80"/>
      <c r="H163" s="80"/>
      <c r="I163" s="80"/>
      <c r="J163" s="80"/>
      <c r="K163" s="80"/>
      <c r="L163" s="80"/>
      <c r="M163" s="80"/>
      <c r="N163" s="80"/>
    </row>
    <row r="164" spans="1:14" x14ac:dyDescent="0.2">
      <c r="B164" s="4"/>
    </row>
    <row r="165" spans="1:14" ht="32" x14ac:dyDescent="0.2">
      <c r="A165" s="49" t="s">
        <v>148</v>
      </c>
      <c r="B165" s="9"/>
      <c r="C165" s="74" t="s">
        <v>145</v>
      </c>
      <c r="D165" s="74"/>
      <c r="E165" s="74"/>
      <c r="F165" s="74"/>
      <c r="G165" s="74"/>
      <c r="H165" s="74"/>
      <c r="I165" s="23" t="s">
        <v>25</v>
      </c>
      <c r="J165" s="23" t="s">
        <v>26</v>
      </c>
      <c r="K165" s="23" t="s">
        <v>27</v>
      </c>
      <c r="L165" s="23" t="s">
        <v>28</v>
      </c>
      <c r="M165" s="23" t="s">
        <v>29</v>
      </c>
      <c r="N165" s="24" t="s">
        <v>1</v>
      </c>
    </row>
    <row r="166" spans="1:14" ht="33" customHeight="1" x14ac:dyDescent="0.2">
      <c r="A166" s="51" t="s">
        <v>238</v>
      </c>
      <c r="B166" s="10">
        <v>1</v>
      </c>
      <c r="C166" s="78" t="s">
        <v>266</v>
      </c>
      <c r="D166" s="78"/>
      <c r="E166" s="78"/>
      <c r="F166" s="78"/>
      <c r="G166" s="78"/>
      <c r="H166" s="79"/>
      <c r="I166" s="21"/>
      <c r="J166" s="21"/>
      <c r="K166" s="21"/>
      <c r="L166" s="21"/>
      <c r="M166" s="21"/>
      <c r="N166" s="21"/>
    </row>
    <row r="167" spans="1:14" ht="33" customHeight="1" x14ac:dyDescent="0.2">
      <c r="A167" s="51" t="s">
        <v>239</v>
      </c>
      <c r="B167" s="10">
        <v>2</v>
      </c>
      <c r="C167" s="78" t="s">
        <v>267</v>
      </c>
      <c r="D167" s="78"/>
      <c r="E167" s="78"/>
      <c r="F167" s="78"/>
      <c r="G167" s="78"/>
      <c r="H167" s="79"/>
      <c r="I167" s="21"/>
      <c r="J167" s="21"/>
      <c r="K167" s="21"/>
      <c r="L167" s="21"/>
      <c r="M167" s="21"/>
      <c r="N167" s="21"/>
    </row>
    <row r="168" spans="1:14" ht="33" customHeight="1" x14ac:dyDescent="0.2">
      <c r="A168" s="51" t="s">
        <v>240</v>
      </c>
      <c r="B168" s="10">
        <v>3</v>
      </c>
      <c r="C168" s="78" t="s">
        <v>137</v>
      </c>
      <c r="D168" s="78"/>
      <c r="E168" s="78"/>
      <c r="F168" s="78"/>
      <c r="G168" s="78"/>
      <c r="H168" s="79"/>
      <c r="I168" s="21"/>
      <c r="J168" s="21"/>
      <c r="K168" s="21"/>
      <c r="L168" s="21"/>
      <c r="M168" s="21"/>
      <c r="N168" s="21"/>
    </row>
    <row r="169" spans="1:14" ht="33" customHeight="1" x14ac:dyDescent="0.2">
      <c r="A169" s="51" t="s">
        <v>241</v>
      </c>
      <c r="B169" s="10">
        <v>4</v>
      </c>
      <c r="C169" s="78" t="s">
        <v>89</v>
      </c>
      <c r="D169" s="78"/>
      <c r="E169" s="78"/>
      <c r="F169" s="78"/>
      <c r="G169" s="78"/>
      <c r="H169" s="79"/>
      <c r="I169" s="21"/>
      <c r="J169" s="21"/>
      <c r="K169" s="21"/>
      <c r="L169" s="21"/>
      <c r="M169" s="21"/>
      <c r="N169" s="21"/>
    </row>
    <row r="170" spans="1:14" ht="33" customHeight="1" x14ac:dyDescent="0.2">
      <c r="A170" s="51" t="s">
        <v>242</v>
      </c>
      <c r="B170" s="10">
        <v>5</v>
      </c>
      <c r="C170" s="78" t="s">
        <v>90</v>
      </c>
      <c r="D170" s="78"/>
      <c r="E170" s="78"/>
      <c r="F170" s="78"/>
      <c r="G170" s="78"/>
      <c r="H170" s="79"/>
      <c r="I170" s="21"/>
      <c r="J170" s="21"/>
      <c r="K170" s="21"/>
      <c r="L170" s="21"/>
      <c r="M170" s="21"/>
      <c r="N170" s="21"/>
    </row>
    <row r="171" spans="1:14" ht="33" customHeight="1" x14ac:dyDescent="0.2">
      <c r="A171" s="51" t="s">
        <v>243</v>
      </c>
      <c r="B171" s="10">
        <v>6</v>
      </c>
      <c r="C171" s="78" t="s">
        <v>91</v>
      </c>
      <c r="D171" s="78"/>
      <c r="E171" s="78"/>
      <c r="F171" s="78"/>
      <c r="G171" s="78"/>
      <c r="H171" s="79"/>
      <c r="I171" s="21"/>
      <c r="J171" s="21"/>
      <c r="K171" s="21"/>
      <c r="L171" s="21"/>
      <c r="M171" s="21"/>
      <c r="N171" s="21"/>
    </row>
    <row r="172" spans="1:14" ht="33" customHeight="1" x14ac:dyDescent="0.2">
      <c r="A172" s="51" t="s">
        <v>244</v>
      </c>
      <c r="B172" s="10">
        <v>7</v>
      </c>
      <c r="C172" s="78" t="s">
        <v>92</v>
      </c>
      <c r="D172" s="78"/>
      <c r="E172" s="78"/>
      <c r="F172" s="78"/>
      <c r="G172" s="78"/>
      <c r="H172" s="79"/>
      <c r="I172" s="21"/>
      <c r="J172" s="21"/>
      <c r="K172" s="21"/>
      <c r="L172" s="21"/>
      <c r="M172" s="21"/>
      <c r="N172" s="21"/>
    </row>
    <row r="173" spans="1:14" ht="33" customHeight="1" x14ac:dyDescent="0.2">
      <c r="A173" s="51" t="s">
        <v>245</v>
      </c>
      <c r="B173" s="10">
        <v>8</v>
      </c>
      <c r="C173" s="78" t="s">
        <v>93</v>
      </c>
      <c r="D173" s="78"/>
      <c r="E173" s="78"/>
      <c r="F173" s="78"/>
      <c r="G173" s="78"/>
      <c r="H173" s="79"/>
      <c r="I173" s="21"/>
      <c r="J173" s="21"/>
      <c r="K173" s="21"/>
      <c r="L173" s="21"/>
      <c r="M173" s="21"/>
      <c r="N173" s="21"/>
    </row>
    <row r="174" spans="1:14" ht="33" customHeight="1" x14ac:dyDescent="0.2">
      <c r="A174" s="51" t="s">
        <v>246</v>
      </c>
      <c r="B174" s="10">
        <v>9</v>
      </c>
      <c r="C174" s="78" t="s">
        <v>94</v>
      </c>
      <c r="D174" s="78"/>
      <c r="E174" s="78"/>
      <c r="F174" s="78"/>
      <c r="G174" s="78"/>
      <c r="H174" s="79"/>
      <c r="I174" s="21"/>
      <c r="J174" s="21"/>
      <c r="K174" s="21"/>
      <c r="L174" s="21"/>
      <c r="M174" s="21"/>
      <c r="N174" s="21"/>
    </row>
    <row r="175" spans="1:14" ht="33" customHeight="1" x14ac:dyDescent="0.2">
      <c r="A175" s="51" t="s">
        <v>247</v>
      </c>
      <c r="B175" s="10">
        <v>10</v>
      </c>
      <c r="C175" s="78" t="s">
        <v>138</v>
      </c>
      <c r="D175" s="78"/>
      <c r="E175" s="78"/>
      <c r="F175" s="78"/>
      <c r="G175" s="78"/>
      <c r="H175" s="79"/>
      <c r="I175" s="21"/>
      <c r="J175" s="21"/>
      <c r="K175" s="21"/>
      <c r="L175" s="21"/>
      <c r="M175" s="21"/>
      <c r="N175" s="21"/>
    </row>
    <row r="176" spans="1:14" ht="43" customHeight="1" x14ac:dyDescent="0.2">
      <c r="A176" s="51" t="s">
        <v>248</v>
      </c>
      <c r="B176" s="10">
        <v>11</v>
      </c>
      <c r="C176" s="78" t="s">
        <v>95</v>
      </c>
      <c r="D176" s="78"/>
      <c r="E176" s="78"/>
      <c r="F176" s="78"/>
      <c r="G176" s="78"/>
      <c r="H176" s="79"/>
      <c r="I176" s="21"/>
      <c r="J176" s="21"/>
      <c r="K176" s="21"/>
      <c r="L176" s="21"/>
      <c r="M176" s="21"/>
      <c r="N176" s="21"/>
    </row>
    <row r="177" spans="1:14" ht="33" customHeight="1" x14ac:dyDescent="0.2">
      <c r="A177" s="51" t="s">
        <v>249</v>
      </c>
      <c r="B177" s="10">
        <v>12</v>
      </c>
      <c r="C177" s="78" t="s">
        <v>96</v>
      </c>
      <c r="D177" s="78"/>
      <c r="E177" s="78"/>
      <c r="F177" s="78"/>
      <c r="G177" s="78"/>
      <c r="H177" s="79"/>
      <c r="I177" s="21"/>
      <c r="J177" s="21"/>
      <c r="K177" s="21"/>
      <c r="L177" s="21"/>
      <c r="M177" s="21"/>
      <c r="N177" s="21"/>
    </row>
    <row r="178" spans="1:14" ht="33" customHeight="1" x14ac:dyDescent="0.2">
      <c r="A178" s="51" t="s">
        <v>250</v>
      </c>
      <c r="B178" s="10">
        <v>13</v>
      </c>
      <c r="C178" s="78" t="s">
        <v>139</v>
      </c>
      <c r="D178" s="78"/>
      <c r="E178" s="78"/>
      <c r="F178" s="78"/>
      <c r="G178" s="78"/>
      <c r="H178" s="79"/>
      <c r="I178" s="21"/>
      <c r="J178" s="21"/>
      <c r="K178" s="21"/>
      <c r="L178" s="21"/>
      <c r="M178" s="21"/>
      <c r="N178" s="21"/>
    </row>
    <row r="179" spans="1:14" x14ac:dyDescent="0.2">
      <c r="B179" s="4"/>
    </row>
    <row r="180" spans="1:14" x14ac:dyDescent="0.2">
      <c r="B180" s="4" t="s">
        <v>50</v>
      </c>
    </row>
    <row r="181" spans="1:14" x14ac:dyDescent="0.2">
      <c r="B181" s="4" t="s">
        <v>7</v>
      </c>
    </row>
    <row r="182" spans="1:14" x14ac:dyDescent="0.2">
      <c r="B182" s="80"/>
      <c r="C182" s="80"/>
      <c r="D182" s="80"/>
      <c r="E182" s="80"/>
      <c r="F182" s="80"/>
      <c r="G182" s="80"/>
      <c r="H182" s="80"/>
      <c r="I182" s="80"/>
      <c r="J182" s="80"/>
      <c r="K182" s="80"/>
      <c r="L182" s="80"/>
      <c r="M182" s="80"/>
      <c r="N182" s="80"/>
    </row>
    <row r="183" spans="1:14" x14ac:dyDescent="0.2">
      <c r="B183" s="80"/>
      <c r="C183" s="80"/>
      <c r="D183" s="80"/>
      <c r="E183" s="80"/>
      <c r="F183" s="80"/>
      <c r="G183" s="80"/>
      <c r="H183" s="80"/>
      <c r="I183" s="80"/>
      <c r="J183" s="80"/>
      <c r="K183" s="80"/>
      <c r="L183" s="80"/>
      <c r="M183" s="80"/>
      <c r="N183" s="80"/>
    </row>
    <row r="184" spans="1:14" x14ac:dyDescent="0.2">
      <c r="B184" s="2" t="s">
        <v>39</v>
      </c>
    </row>
    <row r="185" spans="1:14" x14ac:dyDescent="0.2">
      <c r="B185" s="77"/>
      <c r="C185" s="77"/>
      <c r="D185" s="77"/>
      <c r="E185" s="77"/>
      <c r="F185" s="77"/>
      <c r="G185" s="77"/>
      <c r="H185" s="77"/>
      <c r="I185" s="77"/>
      <c r="J185" s="77"/>
      <c r="K185" s="77"/>
      <c r="L185" s="77"/>
      <c r="M185" s="77"/>
      <c r="N185" s="77"/>
    </row>
    <row r="186" spans="1:14" x14ac:dyDescent="0.2">
      <c r="B186" s="77"/>
      <c r="C186" s="77"/>
      <c r="D186" s="77"/>
      <c r="E186" s="77"/>
      <c r="F186" s="77"/>
      <c r="G186" s="77"/>
      <c r="H186" s="77"/>
      <c r="I186" s="77"/>
      <c r="J186" s="77"/>
      <c r="K186" s="77"/>
      <c r="L186" s="77"/>
      <c r="M186" s="77"/>
      <c r="N186" s="77"/>
    </row>
    <row r="187" spans="1:14" ht="19" x14ac:dyDescent="0.25">
      <c r="B187" s="35" t="s">
        <v>269</v>
      </c>
    </row>
  </sheetData>
  <mergeCells count="126">
    <mergeCell ref="C177:H177"/>
    <mergeCell ref="C178:H178"/>
    <mergeCell ref="C153:H153"/>
    <mergeCell ref="C154:H154"/>
    <mergeCell ref="C133:H133"/>
    <mergeCell ref="C134:H134"/>
    <mergeCell ref="C1:N1"/>
    <mergeCell ref="K11:M11"/>
    <mergeCell ref="K12:M12"/>
    <mergeCell ref="E14:G14"/>
    <mergeCell ref="E15:G15"/>
    <mergeCell ref="C175:H175"/>
    <mergeCell ref="C176:H176"/>
    <mergeCell ref="C170:H170"/>
    <mergeCell ref="C171:H171"/>
    <mergeCell ref="C172:H172"/>
    <mergeCell ref="C173:H173"/>
    <mergeCell ref="C174:H174"/>
    <mergeCell ref="B118:N119"/>
    <mergeCell ref="C121:H121"/>
    <mergeCell ref="C114:H114"/>
    <mergeCell ref="C135:H135"/>
    <mergeCell ref="C110:H110"/>
    <mergeCell ref="C111:H111"/>
    <mergeCell ref="C112:H112"/>
    <mergeCell ref="C113:H113"/>
    <mergeCell ref="C158:H158"/>
    <mergeCell ref="C137:H137"/>
    <mergeCell ref="C151:H151"/>
    <mergeCell ref="C152:H152"/>
    <mergeCell ref="C148:H148"/>
    <mergeCell ref="C147:H147"/>
    <mergeCell ref="C144:H144"/>
    <mergeCell ref="B141:N142"/>
    <mergeCell ref="C155:H155"/>
    <mergeCell ref="C156:H156"/>
    <mergeCell ref="C157:H157"/>
    <mergeCell ref="C42:H42"/>
    <mergeCell ref="C43:H43"/>
    <mergeCell ref="C44:H44"/>
    <mergeCell ref="C99:H99"/>
    <mergeCell ref="C100:H100"/>
    <mergeCell ref="C101:H101"/>
    <mergeCell ref="C102:H102"/>
    <mergeCell ref="C83:H83"/>
    <mergeCell ref="C84:H84"/>
    <mergeCell ref="C85:H85"/>
    <mergeCell ref="C54:H54"/>
    <mergeCell ref="C75:H75"/>
    <mergeCell ref="C50:H50"/>
    <mergeCell ref="C51:H51"/>
    <mergeCell ref="C52:H52"/>
    <mergeCell ref="C53:H53"/>
    <mergeCell ref="C95:H95"/>
    <mergeCell ref="C96:H96"/>
    <mergeCell ref="C97:H97"/>
    <mergeCell ref="B185:N186"/>
    <mergeCell ref="C122:H122"/>
    <mergeCell ref="C123:H123"/>
    <mergeCell ref="C124:H124"/>
    <mergeCell ref="C126:H126"/>
    <mergeCell ref="C127:H127"/>
    <mergeCell ref="C150:H150"/>
    <mergeCell ref="C146:H146"/>
    <mergeCell ref="C165:H165"/>
    <mergeCell ref="C145:H145"/>
    <mergeCell ref="C166:H166"/>
    <mergeCell ref="C125:H125"/>
    <mergeCell ref="C149:H149"/>
    <mergeCell ref="C136:H136"/>
    <mergeCell ref="C128:H128"/>
    <mergeCell ref="C129:H129"/>
    <mergeCell ref="C130:H130"/>
    <mergeCell ref="C131:H131"/>
    <mergeCell ref="C132:H132"/>
    <mergeCell ref="C169:H169"/>
    <mergeCell ref="C167:H167"/>
    <mergeCell ref="C168:H168"/>
    <mergeCell ref="B162:N163"/>
    <mergeCell ref="B182:N183"/>
    <mergeCell ref="C88:H88"/>
    <mergeCell ref="C86:H86"/>
    <mergeCell ref="C87:H87"/>
    <mergeCell ref="B92:N93"/>
    <mergeCell ref="C108:H108"/>
    <mergeCell ref="C109:H109"/>
    <mergeCell ref="C74:H74"/>
    <mergeCell ref="C61:H61"/>
    <mergeCell ref="C67:H67"/>
    <mergeCell ref="C72:H72"/>
    <mergeCell ref="B80:N81"/>
    <mergeCell ref="C63:H63"/>
    <mergeCell ref="C73:H73"/>
    <mergeCell ref="C66:H66"/>
    <mergeCell ref="C76:H76"/>
    <mergeCell ref="C98:H98"/>
    <mergeCell ref="C103:H103"/>
    <mergeCell ref="C65:H65"/>
    <mergeCell ref="C104:H104"/>
    <mergeCell ref="C105:H105"/>
    <mergeCell ref="C106:H106"/>
    <mergeCell ref="C107:H107"/>
    <mergeCell ref="C64:H64"/>
    <mergeCell ref="C71:H71"/>
    <mergeCell ref="C70:H70"/>
    <mergeCell ref="C69:H69"/>
    <mergeCell ref="C68:H68"/>
    <mergeCell ref="C45:H45"/>
    <mergeCell ref="C32:H32"/>
    <mergeCell ref="C36:H36"/>
    <mergeCell ref="E11:G11"/>
    <mergeCell ref="E12:G12"/>
    <mergeCell ref="E13:G13"/>
    <mergeCell ref="C37:H37"/>
    <mergeCell ref="C38:H38"/>
    <mergeCell ref="C39:H39"/>
    <mergeCell ref="C33:H33"/>
    <mergeCell ref="C34:H34"/>
    <mergeCell ref="C35:H35"/>
    <mergeCell ref="C46:H46"/>
    <mergeCell ref="C47:H47"/>
    <mergeCell ref="B58:N59"/>
    <mergeCell ref="C48:H48"/>
    <mergeCell ref="C49:H49"/>
    <mergeCell ref="C40:H40"/>
    <mergeCell ref="C41:H41"/>
  </mergeCells>
  <dataValidations count="4">
    <dataValidation allowBlank="1" showInputMessage="1" showErrorMessage="1" promptTitle="Vērtētājs" prompt="Ierakstiet savu - vērtētāja vārdu un uzvārdu!" sqref="E13" xr:uid="{DE52B33F-0F57-854D-82D2-5769A82B8650}"/>
    <dataValidation allowBlank="1" showInputMessage="1" showErrorMessage="1" promptTitle="Amats" prompt="Ierakstiet vērtējamās personas amata nosaukumu!" sqref="E12:G12" xr:uid="{AA94A8A7-0766-B548-B04A-F6384D748D21}"/>
    <dataValidation allowBlank="1" showInputMessage="1" showErrorMessage="1" promptTitle="Vērtēšanas periods" prompt="Norādiet, par kādu periodu veicat vērtēšanu!_x000a_Piemēram: 01/2023 - 12/2023" sqref="K11:M11" xr:uid="{F3AB7F9F-DF2D-F646-8861-AD2A2AF7E89F}"/>
    <dataValidation allowBlank="1" showInputMessage="1" showErrorMessage="1" promptTitle="Vērtējamā persona" prompt="Ierakstiet vērtējamās personas Vārdu un Uzvārdu!_x000a_" sqref="E11:G11" xr:uid="{A09EDBE9-E7F4-0C4C-A10B-FF41F230378A}"/>
  </dataValidations>
  <pageMargins left="0.40277777777777779" right="0.54166666666666663" top="0.75" bottom="0.58333333333333337" header="0.3" footer="0.3"/>
  <pageSetup paperSize="9" orientation="landscape" horizontalDpi="0" verticalDpi="0"/>
  <headerFooter>
    <oddHeader xml:space="preserve">&amp;C&amp;"Calibri (Body),Regular"&amp;10&amp;D
</oddHeader>
    <oddFooter>&amp;C&amp;P no &amp;N</oddFooter>
  </headerFooter>
  <drawing r:id="rId1"/>
  <extLst>
    <ext xmlns:x14="http://schemas.microsoft.com/office/spreadsheetml/2009/9/main" uri="{CCE6A557-97BC-4b89-ADB6-D9C93CAAB3DF}">
      <x14:dataValidations xmlns:xm="http://schemas.microsoft.com/office/excel/2006/main" count="1">
        <x14:dataValidation type="list" allowBlank="1" showInputMessage="1" errorTitle="Neatbilstošs ieraksts" error="Lūdzu izvēlieties vienu lomu no saraksta" promptTitle="Saistība ar vērtējamo personu" prompt="Atzīmējiet no saraksta piemērotāko variantu - Jūsu lomu attiecībā pret vērtējamo personu!_x000a__x000a_Ja izvēlaties variantu &quot;cits&quot;, apakšā pierakstiet sev atbilstošo variantu." xr:uid="{03BDEEB9-F87C-1F4D-8000-7467B36EC2D0}">
          <x14:formula1>
            <xm:f>Tehniskais!$B$3:$B$7</xm:f>
          </x14:formula1>
          <xm:sqref>E14:G14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BA47D-33A5-6644-81A1-117C579B5052}">
  <dimension ref="B1:F17"/>
  <sheetViews>
    <sheetView topLeftCell="A2" zoomScaleNormal="100" workbookViewId="0">
      <pane xSplit="2" ySplit="2" topLeftCell="C4" activePane="bottomRight" state="frozen"/>
      <selection activeCell="A2" sqref="A2"/>
      <selection pane="topRight" activeCell="C2" sqref="C2"/>
      <selection pane="bottomLeft" activeCell="A4" sqref="A4"/>
      <selection pane="bottomRight" activeCell="C8" sqref="C8"/>
    </sheetView>
  </sheetViews>
  <sheetFormatPr baseColWidth="10" defaultRowHeight="15" x14ac:dyDescent="0.2"/>
  <cols>
    <col min="1" max="1" width="1.5" style="2" customWidth="1"/>
    <col min="2" max="2" width="22.83203125" style="2" customWidth="1"/>
    <col min="3" max="3" width="77.83203125" style="2" customWidth="1"/>
    <col min="4" max="4" width="1.1640625" style="2" customWidth="1"/>
    <col min="5" max="5" width="19.83203125" style="5" customWidth="1"/>
    <col min="6" max="6" width="44.6640625" style="2" customWidth="1"/>
    <col min="7" max="16384" width="10.83203125" style="2"/>
  </cols>
  <sheetData>
    <row r="1" spans="2:6" ht="17" hidden="1" x14ac:dyDescent="0.2">
      <c r="C1" s="22" t="s">
        <v>16</v>
      </c>
      <c r="E1" s="39" t="str">
        <f>IF(COUNTA(Anketa_VE_SI!E11)=1,Anketa_VE_SI!E11,"")</f>
        <v/>
      </c>
      <c r="F1" t="str">
        <f>IF(COUNT(Anketa_VE_SI!E11)="*","KAS!D9","")</f>
        <v/>
      </c>
    </row>
    <row r="2" spans="2:6" ht="7" customHeight="1" x14ac:dyDescent="0.2"/>
    <row r="3" spans="2:6" ht="32" x14ac:dyDescent="0.2">
      <c r="B3" s="68" t="s">
        <v>97</v>
      </c>
      <c r="C3" s="68" t="s">
        <v>21</v>
      </c>
      <c r="D3" s="4"/>
      <c r="E3" s="69" t="s">
        <v>8</v>
      </c>
    </row>
    <row r="4" spans="2:6" ht="64" x14ac:dyDescent="0.2">
      <c r="B4" s="25" t="str">
        <f>Anketa_VE_SI!C32</f>
        <v>I Kompetence: 
ES FONDU SISTĒMAS UN NORMATĪVĀ REGULĒJUMA IZPRATNE</v>
      </c>
      <c r="C4" s="8" t="s">
        <v>42</v>
      </c>
      <c r="D4" s="4"/>
      <c r="E4" s="40" t="str">
        <f>Tehniskais!O12</f>
        <v/>
      </c>
      <c r="F4" s="8" t="str">
        <f>IF(E4="Vērtējums netiek noteikts","Vērtējums netiek noteikts, ja konkrētajā kompetencē vairāk kā 25% atbilžu bijušas 'Nevaru novērtēt'","")</f>
        <v/>
      </c>
    </row>
    <row r="5" spans="2:6" ht="6" customHeight="1" x14ac:dyDescent="0.2">
      <c r="B5" s="26"/>
      <c r="C5" s="8"/>
      <c r="D5" s="4"/>
      <c r="E5" s="7"/>
      <c r="F5" s="4"/>
    </row>
    <row r="6" spans="2:6" ht="47" customHeight="1" x14ac:dyDescent="0.2">
      <c r="B6" s="25" t="str">
        <f>Anketa_VE_SI!C61</f>
        <v>II Kompetence: 
PROJEKTU UZRAUDZĪBA</v>
      </c>
      <c r="C6" s="8" t="s">
        <v>147</v>
      </c>
      <c r="D6" s="4"/>
      <c r="E6" s="40" t="str">
        <f>Tehniskais!O13</f>
        <v/>
      </c>
      <c r="F6" s="8" t="str">
        <f>IF(E6="Vērtējums netiek noteikts","Vērtējums netiek noteikts, ja vairāk kā 25% atbilžu bijušas 'Nevaru novērtēt'","")</f>
        <v/>
      </c>
    </row>
    <row r="7" spans="2:6" ht="6" customHeight="1" x14ac:dyDescent="0.2">
      <c r="B7" s="26"/>
      <c r="C7" s="8"/>
      <c r="D7" s="4"/>
      <c r="E7" s="7"/>
      <c r="F7" s="4"/>
    </row>
    <row r="8" spans="2:6" ht="66" customHeight="1" x14ac:dyDescent="0.2">
      <c r="B8" s="25" t="str">
        <f>Anketa_VE_SI!C83</f>
        <v>III Kompetence: 
PATSTĀVĪGA DARBA PLĀNOŠANA UN ORGANIZĒŠANA</v>
      </c>
      <c r="C8" s="8" t="s">
        <v>146</v>
      </c>
      <c r="D8" s="4"/>
      <c r="E8" s="40" t="str">
        <f>Tehniskais!O14</f>
        <v/>
      </c>
      <c r="F8" s="8" t="str">
        <f>IF(E8="Vērtējums netiek noteikts","Vērtējums netiek noteikts, ja vairāk kā 25% atbilžu bijušas 'Nevaru novērtēt'","")</f>
        <v/>
      </c>
    </row>
    <row r="9" spans="2:6" ht="7" customHeight="1" x14ac:dyDescent="0.2">
      <c r="B9" s="26"/>
      <c r="C9" s="8"/>
      <c r="D9" s="4"/>
      <c r="E9" s="7"/>
      <c r="F9" s="4"/>
    </row>
    <row r="10" spans="2:6" ht="64" x14ac:dyDescent="0.2">
      <c r="B10" s="25" t="str">
        <f>Anketa_VE_SI!C95</f>
        <v>IV Kompetence: 
EFEKTĪVS DARBS AR INFORMĀCIJU</v>
      </c>
      <c r="C10" s="27" t="s">
        <v>45</v>
      </c>
      <c r="D10" s="4"/>
      <c r="E10" s="40" t="str">
        <f>Tehniskais!O15</f>
        <v/>
      </c>
      <c r="F10" s="8" t="str">
        <f>IF(E10="Vērtējums netiek noteikts","Vērtējums netiek noteikts, ja vairāk kā 25% atbilžu bijušas 'Nevaru novērtēt'","")</f>
        <v/>
      </c>
    </row>
    <row r="11" spans="2:6" ht="6" customHeight="1" x14ac:dyDescent="0.2">
      <c r="B11" s="26"/>
      <c r="C11" s="8"/>
      <c r="D11" s="4"/>
      <c r="E11" s="7"/>
      <c r="F11" s="4"/>
    </row>
    <row r="12" spans="2:6" ht="64" x14ac:dyDescent="0.2">
      <c r="B12" s="25" t="str">
        <f>Anketa_VE_SI!C121</f>
        <v>V Kompetence: 
KOMUNIKĀCIJA UN ARGUMENTĀCIJA</v>
      </c>
      <c r="C12" s="8" t="s">
        <v>47</v>
      </c>
      <c r="D12" s="4"/>
      <c r="E12" s="40" t="str">
        <f>Tehniskais!O16</f>
        <v/>
      </c>
      <c r="F12" s="4" t="str">
        <f>IF(E12="Vērtējums netiek noteikts","Vērtējums netiek noteikts, ja vairāk kā 25% atbilžu bijušas 'Nevaru novērtēt'","")</f>
        <v/>
      </c>
    </row>
    <row r="13" spans="2:6" ht="7" customHeight="1" x14ac:dyDescent="0.2">
      <c r="B13" s="26"/>
      <c r="C13" s="8"/>
      <c r="D13" s="4"/>
      <c r="E13" s="8"/>
      <c r="F13" s="4"/>
    </row>
    <row r="14" spans="2:6" ht="80" x14ac:dyDescent="0.2">
      <c r="B14" s="25" t="str">
        <f>Anketa_VE_SI!C144</f>
        <v>VI Kompetence: 
SADARBĪBAS VEIDOŠANA</v>
      </c>
      <c r="C14" s="8" t="s">
        <v>49</v>
      </c>
      <c r="D14" s="4"/>
      <c r="E14" s="40" t="str">
        <f>Tehniskais!O17</f>
        <v/>
      </c>
      <c r="F14" s="4" t="str">
        <f>IF(E14="Vērtējums netiek noteikts","Vērtējums netiek noteikts, ja vairāk kā 25% atbilžu bijušas 'Nevaru novērtēt'","")</f>
        <v/>
      </c>
    </row>
    <row r="15" spans="2:6" ht="7" customHeight="1" x14ac:dyDescent="0.2">
      <c r="B15" s="4"/>
      <c r="C15" s="4"/>
      <c r="E15" s="7"/>
      <c r="F15" s="4"/>
    </row>
    <row r="16" spans="2:6" ht="64" x14ac:dyDescent="0.2">
      <c r="B16" s="34" t="str" cm="1">
        <f t="array" ref="B16">Anketa_VE_SI!C165:C165</f>
        <v>VII Kompetence: 
PROBLĒMU RISINĀŠANA UN LĒMUMU PIEŅEMŠANA</v>
      </c>
      <c r="C16" s="8" t="s">
        <v>51</v>
      </c>
      <c r="E16" s="41" t="str">
        <f>Tehniskais!O18</f>
        <v/>
      </c>
      <c r="F16" s="4" t="str">
        <f>IF(E16="Vērtējums netiek noteikts","Vērtējums netiek noteikts, ja vairāk kā 25% atbilžu bijušas 'Nevaru novērtēt'","")</f>
        <v/>
      </c>
    </row>
    <row r="17" spans="2:6" ht="6" customHeight="1" x14ac:dyDescent="0.2">
      <c r="B17" s="4"/>
      <c r="C17" s="4"/>
      <c r="E17" s="7"/>
      <c r="F17" s="4"/>
    </row>
  </sheetData>
  <pageMargins left="0.7" right="0.55555555555555558" top="0.75" bottom="0.75" header="0.3" footer="0.3"/>
  <pageSetup paperSize="9" orientation="landscape" horizontalDpi="0" verticalDpi="0"/>
  <headerFooter>
    <oddHeader>&amp;C&amp;D&amp;RProfesionālo kompetenču novērtēšanas rezultāti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4EA54-A501-B74B-8BA5-3DC3980DF36F}">
  <dimension ref="A2:O26"/>
  <sheetViews>
    <sheetView workbookViewId="0">
      <selection activeCell="B8" sqref="B8"/>
    </sheetView>
  </sheetViews>
  <sheetFormatPr baseColWidth="10" defaultRowHeight="14" x14ac:dyDescent="0.2"/>
  <cols>
    <col min="1" max="1" width="2.33203125" style="3" customWidth="1"/>
    <col min="2" max="2" width="45.83203125" style="3" customWidth="1"/>
    <col min="3" max="3" width="7.6640625" style="3" customWidth="1"/>
    <col min="4" max="4" width="8.5" style="3" bestFit="1" customWidth="1"/>
    <col min="5" max="7" width="6.6640625" style="3" bestFit="1" customWidth="1"/>
    <col min="8" max="8" width="8.33203125" style="3" bestFit="1" customWidth="1"/>
    <col min="9" max="9" width="7" style="3" bestFit="1" customWidth="1"/>
    <col min="10" max="10" width="9" style="3" customWidth="1"/>
    <col min="11" max="11" width="8.6640625" style="3" customWidth="1"/>
    <col min="12" max="13" width="5.33203125" style="3" bestFit="1" customWidth="1"/>
    <col min="14" max="14" width="6.5" style="3" bestFit="1" customWidth="1"/>
    <col min="15" max="15" width="23.1640625" style="3" customWidth="1"/>
    <col min="16" max="16384" width="10.83203125" style="3"/>
  </cols>
  <sheetData>
    <row r="2" spans="1:15" x14ac:dyDescent="0.2">
      <c r="B2" s="14" t="s">
        <v>4</v>
      </c>
    </row>
    <row r="3" spans="1:15" x14ac:dyDescent="0.2">
      <c r="B3" s="3" t="s">
        <v>52</v>
      </c>
    </row>
    <row r="4" spans="1:15" x14ac:dyDescent="0.2">
      <c r="B4" s="3" t="s">
        <v>3</v>
      </c>
    </row>
    <row r="5" spans="1:15" x14ac:dyDescent="0.2">
      <c r="B5" s="3" t="s">
        <v>5</v>
      </c>
      <c r="F5" s="17" t="s">
        <v>31</v>
      </c>
      <c r="G5" s="3" t="s">
        <v>32</v>
      </c>
    </row>
    <row r="6" spans="1:15" x14ac:dyDescent="0.2">
      <c r="B6" s="3" t="s">
        <v>17</v>
      </c>
      <c r="F6" s="32" t="s">
        <v>34</v>
      </c>
      <c r="G6" s="3" t="s">
        <v>12</v>
      </c>
    </row>
    <row r="7" spans="1:15" x14ac:dyDescent="0.2">
      <c r="B7" s="3" t="s">
        <v>6</v>
      </c>
      <c r="F7" s="18" t="s">
        <v>23</v>
      </c>
      <c r="G7" s="3" t="s">
        <v>13</v>
      </c>
    </row>
    <row r="8" spans="1:15" x14ac:dyDescent="0.2">
      <c r="E8" s="3" t="s">
        <v>14</v>
      </c>
    </row>
    <row r="9" spans="1:15" ht="16" x14ac:dyDescent="0.2">
      <c r="E9" s="33" t="s">
        <v>30</v>
      </c>
      <c r="H9" s="19"/>
    </row>
    <row r="11" spans="1:15" ht="30" x14ac:dyDescent="0.2">
      <c r="C11" s="55" t="s">
        <v>268</v>
      </c>
      <c r="D11" s="28" t="s">
        <v>25</v>
      </c>
      <c r="E11" s="28" t="s">
        <v>26</v>
      </c>
      <c r="F11" s="28" t="s">
        <v>27</v>
      </c>
      <c r="G11" s="28" t="s">
        <v>28</v>
      </c>
      <c r="H11" s="28" t="s">
        <v>29</v>
      </c>
      <c r="I11" s="28" t="s">
        <v>1</v>
      </c>
      <c r="J11" s="29" t="s">
        <v>33</v>
      </c>
      <c r="K11" s="30" t="s">
        <v>15</v>
      </c>
      <c r="L11" s="15" t="s">
        <v>11</v>
      </c>
      <c r="M11" s="15" t="s">
        <v>9</v>
      </c>
      <c r="N11" s="3" t="s">
        <v>10</v>
      </c>
      <c r="O11" s="14" t="s">
        <v>8</v>
      </c>
    </row>
    <row r="12" spans="1:15" ht="16" customHeight="1" x14ac:dyDescent="0.2">
      <c r="A12" s="3">
        <v>1</v>
      </c>
      <c r="B12" s="15" t="str">
        <f>Anketa_VE_SI!C32</f>
        <v>I Kompetence: 
ES FONDU SISTĒMAS UN NORMATĪVĀ REGULĒJUMA IZPRATNE</v>
      </c>
      <c r="C12" s="42">
        <f>COUNTA(Anketa_VE_SI!C33:C54)</f>
        <v>22</v>
      </c>
      <c r="D12" s="42">
        <f>COUNTA(Anketa_VE_SI!I33:I54)</f>
        <v>0</v>
      </c>
      <c r="E12" s="42">
        <f>COUNTA(Anketa_VE_SI!J33:J54)</f>
        <v>0</v>
      </c>
      <c r="F12" s="42">
        <f>COUNTA(Anketa_VE_SI!K33:K54)</f>
        <v>0</v>
      </c>
      <c r="G12" s="42">
        <f>COUNTA(Anketa_VE_SI!L33:L54)</f>
        <v>0</v>
      </c>
      <c r="H12" s="42">
        <f>COUNTA(Anketa_VE_SI!M33:M54)</f>
        <v>0</v>
      </c>
      <c r="I12" s="42">
        <f>COUNTA(Anketa_VE_SI!N33:N54)</f>
        <v>0</v>
      </c>
      <c r="J12" s="43">
        <f t="shared" ref="J12:J19" si="0">F12/C12</f>
        <v>0</v>
      </c>
      <c r="K12" s="43">
        <f t="shared" ref="K12:K19" si="1">I12/C12</f>
        <v>0</v>
      </c>
      <c r="L12" s="42">
        <f t="shared" ref="L12:L19" si="2">D12*5+E12*4+F12*3+G12*2+H12*1</f>
        <v>0</v>
      </c>
      <c r="M12" s="42">
        <f t="shared" ref="M12:M19" si="3">5*C12-5*I12</f>
        <v>110</v>
      </c>
      <c r="N12" s="44">
        <f t="shared" ref="N12:N19" si="4">L12/M12</f>
        <v>0</v>
      </c>
      <c r="O12" s="45" t="str">
        <f t="shared" ref="O12:O19" si="5">IF(K12&gt;=0.25,"Vērtējums netiek noteikts",IF(J12&gt;=0.5,"Kompetence jāpilnveido",IF(N12&gt;=0.85,"Augsti attīstīta kompetence",IF(N12=0,"",IF(N12&lt;0.6,"Kompetence jāpilnveido","Pietiekami attīstīta kompetence")))))</f>
        <v/>
      </c>
    </row>
    <row r="13" spans="1:15" ht="16" customHeight="1" x14ac:dyDescent="0.2">
      <c r="A13" s="3">
        <v>2</v>
      </c>
      <c r="B13" s="15" t="str">
        <f>Anketa_VE_SI!C61</f>
        <v>II Kompetence: 
PROJEKTU UZRAUDZĪBA</v>
      </c>
      <c r="C13" s="42">
        <f>COUNTA(Anketa_VE_SI!C63:C76)</f>
        <v>14</v>
      </c>
      <c r="D13" s="42">
        <f>COUNTA(Anketa_VE_SI!I63:I76)</f>
        <v>0</v>
      </c>
      <c r="E13" s="42">
        <f>COUNTA(Anketa_VE_SI!J63:J76)</f>
        <v>0</v>
      </c>
      <c r="F13" s="42">
        <f>COUNTA(Anketa_VE_SI!K63:K76)</f>
        <v>0</v>
      </c>
      <c r="G13" s="42">
        <f>COUNTA(Anketa_VE_SI!L63:L76)</f>
        <v>0</v>
      </c>
      <c r="H13" s="42">
        <f>COUNTA(Anketa_VE_SI!M63:M76)</f>
        <v>0</v>
      </c>
      <c r="I13" s="42">
        <f>COUNTA(Anketa_VE_SI!N63:N76)</f>
        <v>0</v>
      </c>
      <c r="J13" s="43">
        <f t="shared" si="0"/>
        <v>0</v>
      </c>
      <c r="K13" s="43">
        <f t="shared" si="1"/>
        <v>0</v>
      </c>
      <c r="L13" s="42">
        <f t="shared" si="2"/>
        <v>0</v>
      </c>
      <c r="M13" s="42">
        <f t="shared" si="3"/>
        <v>70</v>
      </c>
      <c r="N13" s="44">
        <f t="shared" si="4"/>
        <v>0</v>
      </c>
      <c r="O13" s="45" t="str">
        <f t="shared" si="5"/>
        <v/>
      </c>
    </row>
    <row r="14" spans="1:15" ht="16" customHeight="1" x14ac:dyDescent="0.2">
      <c r="A14" s="3">
        <v>3</v>
      </c>
      <c r="B14" s="15" t="str">
        <f>Anketa_VE_SI!C83</f>
        <v>III Kompetence: 
PATSTĀVĪGA DARBA PLĀNOŠANA UN ORGANIZĒŠANA</v>
      </c>
      <c r="C14" s="42">
        <f>COUNTA(Anketa_VE_SI!C84:C88)</f>
        <v>5</v>
      </c>
      <c r="D14" s="42">
        <f>COUNTA(Anketa_VE_SI!I84:I88)</f>
        <v>0</v>
      </c>
      <c r="E14" s="42">
        <f>COUNTA(Anketa_VE_SI!J84:J88)</f>
        <v>0</v>
      </c>
      <c r="F14" s="42">
        <f>COUNTA(Anketa_VE_SI!K84:K88)</f>
        <v>0</v>
      </c>
      <c r="G14" s="42">
        <f>COUNTA(Anketa_VE_SI!L84:L88)</f>
        <v>0</v>
      </c>
      <c r="H14" s="42">
        <f>COUNTA(Anketa_VE_SI!M84:M88)</f>
        <v>0</v>
      </c>
      <c r="I14" s="42">
        <f>COUNTA(Anketa_VE_SI!N84:N88)</f>
        <v>0</v>
      </c>
      <c r="J14" s="43">
        <f t="shared" si="0"/>
        <v>0</v>
      </c>
      <c r="K14" s="43">
        <f t="shared" si="1"/>
        <v>0</v>
      </c>
      <c r="L14" s="42">
        <f t="shared" si="2"/>
        <v>0</v>
      </c>
      <c r="M14" s="42">
        <f t="shared" si="3"/>
        <v>25</v>
      </c>
      <c r="N14" s="44">
        <f t="shared" si="4"/>
        <v>0</v>
      </c>
      <c r="O14" s="45" t="str">
        <f t="shared" si="5"/>
        <v/>
      </c>
    </row>
    <row r="15" spans="1:15" ht="16" customHeight="1" x14ac:dyDescent="0.2">
      <c r="A15" s="3">
        <v>4</v>
      </c>
      <c r="B15" s="15" t="str">
        <f>Anketa_VE_SI!C95</f>
        <v>IV Kompetence: 
EFEKTĪVS DARBS AR INFORMĀCIJU</v>
      </c>
      <c r="C15" s="42">
        <f>COUNTA(Anketa_VE_SI!C96:C114)</f>
        <v>19</v>
      </c>
      <c r="D15" s="42">
        <f>COUNTA(Anketa_VE_SI!I96:I114)</f>
        <v>0</v>
      </c>
      <c r="E15" s="42">
        <f>COUNTA(Anketa_VE_SI!J96:J114)</f>
        <v>0</v>
      </c>
      <c r="F15" s="42">
        <f>COUNTA(Anketa_VE_SI!K96:K114)</f>
        <v>0</v>
      </c>
      <c r="G15" s="42">
        <f>COUNTA(Anketa_VE_SI!L96:L114)</f>
        <v>0</v>
      </c>
      <c r="H15" s="42">
        <f>COUNTA(Anketa_VE_SI!M96:M114)</f>
        <v>0</v>
      </c>
      <c r="I15" s="42">
        <f>COUNTA(Anketa_VE_SI!N96:N114)</f>
        <v>0</v>
      </c>
      <c r="J15" s="43">
        <f t="shared" si="0"/>
        <v>0</v>
      </c>
      <c r="K15" s="43">
        <f t="shared" si="1"/>
        <v>0</v>
      </c>
      <c r="L15" s="42">
        <f t="shared" si="2"/>
        <v>0</v>
      </c>
      <c r="M15" s="42">
        <f t="shared" si="3"/>
        <v>95</v>
      </c>
      <c r="N15" s="44">
        <f t="shared" si="4"/>
        <v>0</v>
      </c>
      <c r="O15" s="45" t="str">
        <f t="shared" si="5"/>
        <v/>
      </c>
    </row>
    <row r="16" spans="1:15" ht="16" customHeight="1" x14ac:dyDescent="0.2">
      <c r="A16" s="3">
        <v>5</v>
      </c>
      <c r="B16" s="15" t="str">
        <f>Anketa_VE_SI!C121</f>
        <v>V Kompetence: 
KOMUNIKĀCIJA UN ARGUMENTĀCIJA</v>
      </c>
      <c r="C16" s="42">
        <f>COUNTA(Anketa_VE_SI!C122:C137)</f>
        <v>16</v>
      </c>
      <c r="D16" s="42">
        <f>COUNTA(Anketa_VE_SI!I122:I137)</f>
        <v>0</v>
      </c>
      <c r="E16" s="42">
        <f>COUNTA(Anketa_VE_SI!J122:J137)</f>
        <v>0</v>
      </c>
      <c r="F16" s="42">
        <f>COUNTA(Anketa_VE_SI!K122:K137)</f>
        <v>0</v>
      </c>
      <c r="G16" s="42">
        <f>COUNTA(Anketa_VE_SI!L122:L137)</f>
        <v>0</v>
      </c>
      <c r="H16" s="42">
        <f>COUNTA(Anketa_VE_SI!M122:M137)</f>
        <v>0</v>
      </c>
      <c r="I16" s="42">
        <f>COUNTA(Anketa_VE_SI!N122:N137)</f>
        <v>0</v>
      </c>
      <c r="J16" s="43">
        <f t="shared" si="0"/>
        <v>0</v>
      </c>
      <c r="K16" s="43">
        <f t="shared" si="1"/>
        <v>0</v>
      </c>
      <c r="L16" s="42">
        <f t="shared" si="2"/>
        <v>0</v>
      </c>
      <c r="M16" s="42">
        <f t="shared" si="3"/>
        <v>80</v>
      </c>
      <c r="N16" s="44">
        <f t="shared" si="4"/>
        <v>0</v>
      </c>
      <c r="O16" s="45" t="str">
        <f t="shared" si="5"/>
        <v/>
      </c>
    </row>
    <row r="17" spans="1:15" ht="16" customHeight="1" x14ac:dyDescent="0.2">
      <c r="A17" s="3">
        <v>6</v>
      </c>
      <c r="B17" s="15" t="str">
        <f>Anketa_VE_SI!C144</f>
        <v>VI Kompetence: 
SADARBĪBAS VEIDOŠANA</v>
      </c>
      <c r="C17" s="42">
        <f>COUNTA(Anketa_VE_SI!C145:C158)</f>
        <v>14</v>
      </c>
      <c r="D17" s="42">
        <f>COUNTA(Anketa_VE_SI!I145:I158)</f>
        <v>0</v>
      </c>
      <c r="E17" s="42">
        <f>COUNTA(Anketa_VE_SI!J145:J158)</f>
        <v>0</v>
      </c>
      <c r="F17" s="42">
        <f>COUNTA(Anketa_VE_SI!K145:K158)</f>
        <v>0</v>
      </c>
      <c r="G17" s="42">
        <f>COUNTA(Anketa_VE_SI!L145:L158)</f>
        <v>0</v>
      </c>
      <c r="H17" s="42">
        <f>COUNTA(Anketa_VE_SI!M145:M158)</f>
        <v>0</v>
      </c>
      <c r="I17" s="42">
        <f>COUNTA(Anketa_VE_SI!N145:N158)</f>
        <v>0</v>
      </c>
      <c r="J17" s="43">
        <f t="shared" si="0"/>
        <v>0</v>
      </c>
      <c r="K17" s="43">
        <f t="shared" si="1"/>
        <v>0</v>
      </c>
      <c r="L17" s="42">
        <f t="shared" si="2"/>
        <v>0</v>
      </c>
      <c r="M17" s="42">
        <f t="shared" si="3"/>
        <v>70</v>
      </c>
      <c r="N17" s="44">
        <f t="shared" si="4"/>
        <v>0</v>
      </c>
      <c r="O17" s="45" t="str">
        <f t="shared" si="5"/>
        <v/>
      </c>
    </row>
    <row r="18" spans="1:15" ht="16" customHeight="1" x14ac:dyDescent="0.2">
      <c r="A18" s="3">
        <v>7</v>
      </c>
      <c r="B18" s="15" t="str" cm="1">
        <f t="array" ref="B18">Anketa_VE_SI!C165:C165</f>
        <v>VII Kompetence: 
PROBLĒMU RISINĀŠANA UN LĒMUMU PIEŅEMŠANA</v>
      </c>
      <c r="C18" s="42">
        <f>COUNTA(Anketa_VE_SI!C166:C178)</f>
        <v>13</v>
      </c>
      <c r="D18" s="42">
        <f>COUNTA(Anketa_VE_SI!I166:I178)</f>
        <v>0</v>
      </c>
      <c r="E18" s="42">
        <f>COUNTA(Anketa_VE_SI!J166:J178)</f>
        <v>0</v>
      </c>
      <c r="F18" s="42">
        <f>COUNTA(Anketa_VE_SI!K166:K178)</f>
        <v>0</v>
      </c>
      <c r="G18" s="42">
        <f>COUNTA(Anketa_VE_SI!L166:L178)</f>
        <v>0</v>
      </c>
      <c r="H18" s="42">
        <f>COUNTA(Anketa_VE_SI!M166:M178)</f>
        <v>0</v>
      </c>
      <c r="I18" s="42">
        <f>COUNTA(Anketa_VE_SI!N166:N178)</f>
        <v>0</v>
      </c>
      <c r="J18" s="43">
        <f t="shared" si="0"/>
        <v>0</v>
      </c>
      <c r="K18" s="43">
        <f t="shared" si="1"/>
        <v>0</v>
      </c>
      <c r="L18" s="42">
        <f t="shared" si="2"/>
        <v>0</v>
      </c>
      <c r="M18" s="42">
        <f t="shared" si="3"/>
        <v>65</v>
      </c>
      <c r="N18" s="44">
        <f t="shared" si="4"/>
        <v>0</v>
      </c>
      <c r="O18" s="45" t="str">
        <f t="shared" si="5"/>
        <v/>
      </c>
    </row>
    <row r="19" spans="1:15" ht="16" customHeight="1" x14ac:dyDescent="0.2">
      <c r="A19" s="3">
        <v>8</v>
      </c>
      <c r="B19" s="15" t="e" cm="1">
        <f t="array" ref="B19">Anketa_VE_SI!#REF!</f>
        <v>#REF!</v>
      </c>
      <c r="C19" s="42">
        <f>COUNTA(Anketa_VE_SI!#REF!)</f>
        <v>1</v>
      </c>
      <c r="D19" s="42">
        <f>COUNTA(Anketa_VE_SI!#REF!)</f>
        <v>1</v>
      </c>
      <c r="E19" s="42">
        <f>COUNTA(Anketa_VE_SI!#REF!)</f>
        <v>1</v>
      </c>
      <c r="F19" s="42">
        <f>COUNTA(Anketa_VE_SI!#REF!)</f>
        <v>1</v>
      </c>
      <c r="G19" s="42">
        <f>COUNTA(Anketa_VE_SI!#REF!)</f>
        <v>1</v>
      </c>
      <c r="H19" s="42">
        <f>COUNTA(Anketa_VE_SI!#REF!)</f>
        <v>1</v>
      </c>
      <c r="I19" s="42">
        <f>COUNTA(Anketa_VE_SI!#REF!)</f>
        <v>1</v>
      </c>
      <c r="J19" s="43">
        <f t="shared" si="0"/>
        <v>1</v>
      </c>
      <c r="K19" s="43">
        <f t="shared" si="1"/>
        <v>1</v>
      </c>
      <c r="L19" s="42">
        <f t="shared" si="2"/>
        <v>15</v>
      </c>
      <c r="M19" s="42">
        <f t="shared" si="3"/>
        <v>0</v>
      </c>
      <c r="N19" s="44" t="e">
        <f t="shared" si="4"/>
        <v>#DIV/0!</v>
      </c>
      <c r="O19" s="45" t="str">
        <f t="shared" si="5"/>
        <v>Vērtējums netiek noteikts</v>
      </c>
    </row>
    <row r="20" spans="1:15" x14ac:dyDescent="0.2">
      <c r="B20" s="15"/>
      <c r="C20" s="20"/>
      <c r="J20" s="31"/>
      <c r="K20" s="31"/>
      <c r="N20" s="16"/>
    </row>
    <row r="23" spans="1:15" x14ac:dyDescent="0.2">
      <c r="B23" s="3" t="s">
        <v>18</v>
      </c>
    </row>
    <row r="24" spans="1:15" x14ac:dyDescent="0.2">
      <c r="B24" s="3" t="s">
        <v>19</v>
      </c>
    </row>
    <row r="25" spans="1:15" x14ac:dyDescent="0.2">
      <c r="B25" s="3" t="s">
        <v>20</v>
      </c>
    </row>
    <row r="26" spans="1:15" x14ac:dyDescent="0.2">
      <c r="B26" s="3" t="s">
        <v>22</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Anketa_VE_SI</vt:lpstr>
      <vt:lpstr>Vērtējuma rezultāti</vt:lpstr>
      <vt:lpstr>Tehniskais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Lauma Priksane</dc:creator>
  <cp:keywords/>
  <dc:description/>
  <cp:lastModifiedBy>Lauma Priksane</cp:lastModifiedBy>
  <dcterms:created xsi:type="dcterms:W3CDTF">2021-01-16T19:30:54Z</dcterms:created>
  <dcterms:modified xsi:type="dcterms:W3CDTF">2023-06-05T20:31:51Z</dcterms:modified>
  <cp:category/>
</cp:coreProperties>
</file>