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CE4ACB23-682C-2042-B404-0955AE29F361}" xr6:coauthVersionLast="47" xr6:coauthVersionMax="47" xr10:uidLastSave="{00000000-0000-0000-0000-000000000000}"/>
  <bookViews>
    <workbookView xWindow="2560" yWindow="3420" windowWidth="26840" windowHeight="14180" xr2:uid="{A27A977F-C310-1641-951A-376FE15EF854}"/>
  </bookViews>
  <sheets>
    <sheet name="Anketa_PV_SI" sheetId="1" r:id="rId1"/>
    <sheet name="Vērtējuma rezultāti" sheetId="3" r:id="rId2"/>
    <sheet name="Tehniskais" sheetId="2" state="hidden" r:id="rId3"/>
  </sheets>
  <definedNames>
    <definedName name="_xlnm._FilterDatabase" localSheetId="0" hidden="1">Anketa_PV_SI!$H$11:$H$15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2" l="1"/>
  <c r="C18" i="2"/>
  <c r="C17" i="2"/>
  <c r="C16" i="2"/>
  <c r="C15" i="2"/>
  <c r="I14" i="2"/>
  <c r="H14" i="2"/>
  <c r="G14" i="2"/>
  <c r="F14" i="2"/>
  <c r="E14" i="2"/>
  <c r="D14" i="2"/>
  <c r="C14" i="2"/>
  <c r="C13" i="2"/>
  <c r="C12" i="2"/>
  <c r="B14" i="2"/>
  <c r="M14" i="2" l="1"/>
  <c r="J14" i="2"/>
  <c r="K14" i="2"/>
  <c r="L14" i="2"/>
  <c r="B8" i="3"/>
  <c r="I19" i="2"/>
  <c r="M19" i="2" s="1"/>
  <c r="H19" i="2"/>
  <c r="G19" i="2"/>
  <c r="F19" i="2"/>
  <c r="J19" i="2" s="1"/>
  <c r="E19" i="2"/>
  <c r="D19" i="2"/>
  <c r="I18" i="2"/>
  <c r="M18" i="2" s="1"/>
  <c r="H18" i="2"/>
  <c r="G18" i="2"/>
  <c r="F18" i="2"/>
  <c r="J18" i="2" s="1"/>
  <c r="E18" i="2"/>
  <c r="D18" i="2"/>
  <c r="N14" i="2" l="1"/>
  <c r="O14" i="2"/>
  <c r="E8" i="3" s="1"/>
  <c r="L19" i="2"/>
  <c r="N19" i="2" s="1"/>
  <c r="L18" i="2"/>
  <c r="N18" i="2" s="1"/>
  <c r="K19" i="2"/>
  <c r="K18" i="2"/>
  <c r="O19" i="2" l="1"/>
  <c r="O18" i="2"/>
  <c r="E16" i="3" l="1"/>
  <c r="F16" i="3" s="1"/>
  <c r="B19" i="2" a="1"/>
  <c r="B19" i="2" s="1"/>
  <c r="B18" i="2" a="1"/>
  <c r="B18" i="2" s="1"/>
  <c r="D12" i="2"/>
  <c r="B16" i="3" l="1" a="1"/>
  <c r="B16" i="3" s="1"/>
  <c r="B4" i="3" l="1"/>
  <c r="I17" i="2" l="1"/>
  <c r="K17" i="2" s="1"/>
  <c r="H17" i="2"/>
  <c r="G17" i="2"/>
  <c r="F17" i="2"/>
  <c r="J17" i="2" s="1"/>
  <c r="E17" i="2"/>
  <c r="D17" i="2"/>
  <c r="B17" i="2"/>
  <c r="B16" i="2"/>
  <c r="B15" i="2"/>
  <c r="B13" i="2"/>
  <c r="B14" i="3"/>
  <c r="B12" i="2"/>
  <c r="B12" i="3"/>
  <c r="B10" i="3"/>
  <c r="B6" i="3"/>
  <c r="L17" i="2" l="1"/>
  <c r="M17" i="2"/>
  <c r="N17" i="2" l="1"/>
  <c r="O17" i="2" s="1"/>
  <c r="E14" i="3" s="1"/>
  <c r="F14" i="3" s="1"/>
  <c r="E1" i="3"/>
  <c r="F1" i="3"/>
  <c r="I16" i="2"/>
  <c r="M16" i="2" s="1"/>
  <c r="H16" i="2"/>
  <c r="G16" i="2"/>
  <c r="F16" i="2"/>
  <c r="J16" i="2" s="1"/>
  <c r="E16" i="2"/>
  <c r="D16" i="2"/>
  <c r="I15" i="2"/>
  <c r="K15" i="2" s="1"/>
  <c r="H15" i="2"/>
  <c r="G15" i="2"/>
  <c r="F15" i="2"/>
  <c r="J15" i="2" s="1"/>
  <c r="E15" i="2"/>
  <c r="D15" i="2"/>
  <c r="I13" i="2"/>
  <c r="M13" i="2" s="1"/>
  <c r="H13" i="2"/>
  <c r="G13" i="2"/>
  <c r="F13" i="2"/>
  <c r="J13" i="2" s="1"/>
  <c r="E13" i="2"/>
  <c r="D13" i="2"/>
  <c r="I12" i="2"/>
  <c r="M12" i="2" s="1"/>
  <c r="H12" i="2"/>
  <c r="G12" i="2"/>
  <c r="F12" i="2"/>
  <c r="J12" i="2" s="1"/>
  <c r="E12" i="2"/>
  <c r="K12" i="2" l="1"/>
  <c r="L15" i="2"/>
  <c r="L13" i="2"/>
  <c r="N13" i="2" s="1"/>
  <c r="L12" i="2"/>
  <c r="M15" i="2"/>
  <c r="K13" i="2"/>
  <c r="L16" i="2"/>
  <c r="N16" i="2" s="1"/>
  <c r="K16" i="2"/>
  <c r="O16" i="2" l="1"/>
  <c r="E12" i="3" s="1"/>
  <c r="F12" i="3" s="1"/>
  <c r="O13" i="2"/>
  <c r="E6" i="3" s="1"/>
  <c r="F6" i="3" s="1"/>
  <c r="N15" i="2"/>
  <c r="O15" i="2" s="1"/>
  <c r="F8" i="3" s="1"/>
  <c r="N12" i="2"/>
  <c r="O12" i="2" s="1"/>
  <c r="E4" i="3" l="1"/>
  <c r="F4" i="3" s="1"/>
  <c r="E10" i="3"/>
  <c r="F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<sst xmlns="http://schemas.openxmlformats.org/spreadsheetml/2006/main" count="307" uniqueCount="252">
  <si>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</si>
  <si>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</si>
  <si>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</si>
  <si>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</si>
  <si>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</si>
  <si>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</si>
  <si>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</si>
  <si>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</si>
  <si>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</si>
  <si>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</si>
  <si>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</si>
  <si>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</si>
  <si>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</si>
  <si>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</si>
  <si>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</si>
  <si>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</si>
  <si>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</si>
  <si>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</si>
  <si>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</si>
  <si>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</si>
  <si>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</si>
  <si>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</si>
  <si>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</si>
  <si>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</si>
  <si>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</si>
  <si>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</si>
  <si>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</si>
  <si>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</si>
  <si>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</si>
  <si>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</si>
  <si>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</si>
  <si>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</si>
  <si>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</si>
  <si>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</si>
  <si>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</si>
  <si>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</si>
  <si>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</si>
  <si>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</si>
  <si>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</si>
  <si>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</si>
  <si>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</si>
  <si>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</si>
  <si>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</si>
  <si>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</si>
  <si>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</si>
  <si>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</si>
  <si>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</si>
  <si>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</si>
  <si>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</si>
  <si>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</si>
  <si>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</si>
  <si>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</si>
  <si>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t>Pašvērtējums</t>
  </si>
  <si>
    <t>Pārzina un izprot ES fondu vadības un kontroles sistēmu Latvijā, iesaistīto iestāžu atbildības un funkcijas.</t>
  </si>
  <si>
    <t>Izprot normatīvo aktu hierarhiju un savā darbā prot izmantot iekšējos un ārējos normatīvos aktus un plānošanas dokumentus.</t>
  </si>
  <si>
    <t>Veic savu darbu godīgi un atbildīgi - izprot savas profesionālās pilnvaras, ar tām saistītos riskus (interešu konflikti) un rīkojas, lai tie neietekmētu darbu.</t>
  </si>
  <si>
    <t>Izprot interešu konflikta būtību, tā attiecināmību uz savu darbu, iepirkumiem u.c. jautājumiem projektos, kā arī zina vēlamo rīcību interešu konflikta gadījumos.</t>
  </si>
  <si>
    <t>Rīkojas atbilstoši valsts pārvaldes vērtībām un ētikas pincipiem.</t>
  </si>
  <si>
    <t>Pārzina un korekti piemēro izlašu un apakšizlašu veidošanas metodiku.</t>
  </si>
  <si>
    <t>Izvērtējot iepirkumu atbilstību normatīvajam regulējumam, ņem vērā aktuālos IUB skaidrojumus un tiesu praksi.</t>
  </si>
  <si>
    <t>Efektīvi strādā paaugstinātas intensitātes apstākļos, nosaka sava darba prioritātes, salāgo plānotos un neplānotos uzdevumus.</t>
  </si>
  <si>
    <t>Kritiski analizē savu darba noslodzi, savlacīgi runā ar vadītāju par pārslodzes risku un piedāvā priekšlikumus situācijas risināšanai.</t>
  </si>
  <si>
    <t>Bez pamudinājuma piedāvā palīdzību kolēģiem lielas slodzes periodā, lai nodrošinātu uzdevumu izpildi termiņā un labā kvalitātē.</t>
  </si>
  <si>
    <t>Savlaicīgi vēršas pie kolēģiem pēc palīdzības, kad darba izpildes termiņi vai kvalitāte ir apdraudēti.</t>
  </si>
  <si>
    <t>Rāda personisko piemēru un uztur augstas darba  kvalitātes prasības komandā: mudina iedziļināties, strādāt sistemātiski u.tml.</t>
  </si>
  <si>
    <t xml:space="preserve">Izmanto dažādus informācijas avotus un atrod darbam nepieciešamo informāciju un/ vai datus lielā informācijas, tai skaitā, normatīvo aktu klāstā. </t>
  </si>
  <si>
    <t>Analizē un kritiski izvērtē iegūto informāciju (normatīvo aktu prasības, dokumentus, viedokļus sarunās u.c.), domājot vairākus soļus uz priekšu.</t>
  </si>
  <si>
    <t>Saprot, ierobežotas un klasificētas informācijas izmantošanas un uzglabāšanas kārtību un korekti to ievēro.</t>
  </si>
  <si>
    <t>Darbā izmanto ticamus un drošus informācijas avotus.</t>
  </si>
  <si>
    <t>Elastīgi pārslēdzas no iedziļināšanās detaļās uz plašu kopainas redzējumu un otrādi atkarībā no risināmā jautājuma.</t>
  </si>
  <si>
    <t>Izvērtē, kad paša/s zināšanas ir nepietiekamas, un atbilstoši konsultējas ar kolēģiem, vadību vai piesaista ekspertus.</t>
  </si>
  <si>
    <t>Pārzina un optimāli izmanto ikdienā lietojamo informācijas sistēmu un lietojumprogrammu funkcionalitāti, tai skaitā virtuālās saziņas platfromas un koprades rīkus.</t>
  </si>
  <si>
    <t>Sarežģītus un kompleksus jautājumus izskaidro strukturēti, kodolīgi un klausītājam saprotami.</t>
  </si>
  <si>
    <t>Izmanto pieklājīgu un draudzīgu toni saziņā ar dažādām iesaistītajām pusēm, neatkarīgi no viņu lomas, statusa, sadarbības vēstures  u.tml.</t>
  </si>
  <si>
    <t>Izsekojamā veidā dokumentē savu darbu  un lēmumus un to pamatojumu.</t>
  </si>
  <si>
    <t>Emocionāli savaldīgi un argumentēti atbild uz destruktīvām emocijām, t.sk., provokatīviem, neērtiem un emocionāli pielādētiem jautājumiem sanāksmēs, semināros u.c.</t>
  </si>
  <si>
    <t>Sagatavojas sanāksmēm, diskusijām un darba grupām, savlaicīgi iepazīstoties ar nepieciešamo informāciju, atbilstošo normatīvo regulējumu.</t>
  </si>
  <si>
    <t>Spēj atzīt nepilnības vai kļūdas savā darbā, novērst pamatotus iebildumus vai piedāvāt risinājumus.</t>
  </si>
  <si>
    <t>Dalās ar pieredzi par pozitīvās un negatīvās prakses piemēriem ar kolēģiem savā un citās iestādēs, lai uzlabotu sniegumu.</t>
  </si>
  <si>
    <t>Pirms lēmuma pieņemšanas pārliecinās, ka iegūta visa saistītā informācija, ir pietiekams faktu un pierādījumu kopums.</t>
  </si>
  <si>
    <t>Nepadodas citu ietekmei un pieņem pārdomātus un juridiski pamatotus lēmumus neatkarīgi no sekām, ko tie radīs finansējuma saņēmējiem.</t>
  </si>
  <si>
    <t>Pieņem lēmumu, uzklausot un izvērtētjot komandas dalībnieku priekšlkumus.</t>
  </si>
  <si>
    <t>Uzņemas atbildību par pieņemtajiem lēmumiem - pamato un aizstāv savus lēmumus.</t>
  </si>
  <si>
    <t>Uzņemas atbildību, meklē (vispirms - normatīvajos aktos, pēc tam - pie kolēģiem vai citām iestādēm) un rod risinājumus nestandarta situācijās, kurās normatīvie akti precīzi nenosaka, kā rīkoties.</t>
  </si>
  <si>
    <t>Piedāvā savus risinājumus problēmu gadījumos nevis gaida tos no vadītāja.</t>
  </si>
  <si>
    <t>Profesionālā kompetence</t>
  </si>
  <si>
    <t>Sadarbības iestādes</t>
  </si>
  <si>
    <t>Pārzina un korekti piemēro normatīvo regulējumu savā specializācijas jomā (iepirkumi, maksājumu pieprasījumu/ izdevumu attiecināmības pārbaudes, valsts atbalsta jautājumi, līgumu vadība, u.c.).</t>
  </si>
  <si>
    <t xml:space="preserve">Pārzina atbilstošo nozaru (piemēram, izglītība un zinātne, veselība, satiksme u.c.) specifiku, normatīvos aktus un labo praksi. </t>
  </si>
  <si>
    <t>Pārzina atbildībā esošo projektu veidu (piem., būvniecība, pakalpojumi, IKT, u.c.) specifiku un labo praksi.</t>
  </si>
  <si>
    <t>Izprot valsts atbalsta būtību, to normatīvo regulējumu un korekti to piemēro.</t>
  </si>
  <si>
    <t xml:space="preserve">Pārzina dažādus risku veidus un spēj savlaicīgi pamanīt riskus un novērtēt risku līmeni. </t>
  </si>
  <si>
    <t xml:space="preserve">Pārzina korupcijas un krāpšanas pazīmes, ar tām saistīto riskus, un nepieciešamības gadījumā rīkojas, risku novēršanai vai mazināšanai. </t>
  </si>
  <si>
    <r>
      <t xml:space="preserve">II Kompetence: 
</t>
    </r>
    <r>
      <rPr>
        <b/>
        <sz val="12"/>
        <color theme="0"/>
        <rFont val="Calibri"/>
        <family val="2"/>
        <scheme val="minor"/>
      </rPr>
      <t>PROJEKTU UZRAUDZĪBA</t>
    </r>
  </si>
  <si>
    <r>
      <t xml:space="preserve">Lūdzu, norādiet, ja Jums ir citi novērojumi, kā vērtētais demonstrē kompetenci </t>
    </r>
    <r>
      <rPr>
        <b/>
        <sz val="11"/>
        <color theme="1"/>
        <rFont val="Calibri"/>
        <family val="2"/>
        <scheme val="minor"/>
      </rPr>
      <t>Projektu uzraudzība</t>
    </r>
    <r>
      <rPr>
        <sz val="11"/>
        <color theme="1"/>
        <rFont val="Calibri"/>
        <family val="2"/>
        <scheme val="minor"/>
      </rPr>
      <t xml:space="preserve"> vai citi būtiski komentāri </t>
    </r>
  </si>
  <si>
    <t>Pārzina izmaksu attiecināmības nosacījumus un regulējumu, tai skaitā vienkāršoto izmaksu regulējumu, un korekti tos piemēro.</t>
  </si>
  <si>
    <t>Izprot ES fondu projektu dzīves ciklu, uzraudzības dažādu posmu un darbību nozīmi pārliecības gūšanā par projekta veiksmīgu īstenošanu.</t>
  </si>
  <si>
    <t>Uzraugot projektu, notur redzējumu par projekta kopējo mērķi.</t>
  </si>
  <si>
    <t>Pārzina un izmanto vispārējās projektu vadības, tostarp, projektu mērķu, iznākuma un rezultātu rādītāju sasniegšanas un progresa vērtēšanas labo praksi.</t>
  </si>
  <si>
    <t>Pārzina projektu finanšu vadības jautājumus un izmanto zināšanas projektu uzraudzībā.</t>
  </si>
  <si>
    <t>Pārzina un seko līdzi projektu uzraudzībā un/ vai atlasē izvirzītajiem termiņiem, savlaicīgi atgādina par tiem finansējuma saņēmējiem.</t>
  </si>
  <si>
    <t>Paškritiski izvērtē savu darbu - atzīst "robus" savās zināšanās un izpratnē, saskata nepilnības un kļūdas un tās novērš.</t>
  </si>
  <si>
    <t>Identificē problēmas/ jautājumu būtību no pieejamajiem datiem un piedāvā risinājumu.</t>
  </si>
  <si>
    <t>No dažādiem informācijas avotiem iegūto informāciju konsolidē un veido vienotu ainu, pamana trūkstošo informāciju un neatbilstības.</t>
  </si>
  <si>
    <t>Patstāvīgi mācās un iegūst izpratni par jaunām tēmām, analizē normatīvo regulējumu, studē labo praksi, konsultējas ar nozares speciālistiem u.tml.</t>
  </si>
  <si>
    <t>Pārskata normatīvos aktus un aktualizē savas zināšanas, uzsākot jaunus uzdevumus, nepaļaujas tikai  uz līdzšinējām zināšanām un pieredzi.</t>
  </si>
  <si>
    <t>Izmanto datu bāzēs (EIS, KPVIS,  de minimis u.c) un elektroniskajās tabulās (Excel, ...) pieejamos datu analīzes rīkus.</t>
  </si>
  <si>
    <t>Meklē veidus, kā uzdevumus paveikt efektīvāk, tai skaitā, izmantojot digitālos rīkus.</t>
  </si>
  <si>
    <t>Prot saprotami izskaidrot normatīvos aktus, izvairoties no to formālas citēšanas</t>
  </si>
  <si>
    <t>Identificē situācijas, kad pirms oficiālu vēstuļu nosūtīšanas, sazināties ar saņēmēju telefoniski vai tiešsaistē, lai paskaidrotu sūtījuma mērķi un sagaidāmo rīcību no saņēmēja un atbilstoši rīkojas</t>
  </si>
  <si>
    <t>Neatlaidīgi un vienlaikus cieņpilni pārvar iebildumus un pretstību un panāk vēlamo rezultātu sarunās</t>
  </si>
  <si>
    <t>Pārzina un korekti izmanto lietvedības normas rakstisku dokumentu sagatavošanā.</t>
  </si>
  <si>
    <t>Pirms nosūtīšanas pārlasa sagatavotās ziņas un dokumentus, vai to būtība lasītājam būs viegli uztverama un saprotama un pārliecinās par pareizrakstības normu ievērošanu.</t>
  </si>
  <si>
    <t>Pozicionē sevi kā atbalstu un sadarbības partneri attiecībās ar finansējuma saņēmējiem, kolēģiem savā un citās iestādēs un citām ieinteresētajām pusēm.</t>
  </si>
  <si>
    <t>Iedziļinās un saprot visu iesaistīto pušu vajadzības, rēķinās ar tām, risinot jautājumus, kas rodas sadarbības gaitā.</t>
  </si>
  <si>
    <t>Savlaicīgi atbild uz jautājumiem un informācijas pieprasījumiem no kolēģiem citās struktūrvienībās un iestādēs.</t>
  </si>
  <si>
    <t>Konsultē finansējuma saņēmējus, savlaicīgi atbildot uz viņu jautājumiem un bažām.</t>
  </si>
  <si>
    <t>Iespējami savlaicīgi organizē sarunu ar finansējuma saņēmējiem par konstatētajiem riskiem, pārrunā to novēršanas iespējas.</t>
  </si>
  <si>
    <t>Ar pierādījumiem vienlaikus saņēmējam saprotami izskaidro negatīvi pieņemtu lēmumu.</t>
  </si>
  <si>
    <t>Operatīvi informē vadītāju par neatbilstībām (nepilnībām) vai problēmām projektā, nepaļaujoties, ka tās nav būtiskas vai atrisināsies pašas no sevis.</t>
  </si>
  <si>
    <r>
      <t xml:space="preserve">III Kompetence: 
</t>
    </r>
    <r>
      <rPr>
        <b/>
        <sz val="12"/>
        <color theme="0"/>
        <rFont val="Calibri"/>
        <family val="2"/>
        <scheme val="minor"/>
      </rPr>
      <t>PATSTĀVĪGA DARBA PLĀNOŠANA UN ORGANIZĒŠANA</t>
    </r>
  </si>
  <si>
    <r>
      <t xml:space="preserve">Lūdzu, norādiet, ja Jums ir citi novērojumi, kā vērtētais demonstrē kompetenci </t>
    </r>
    <r>
      <rPr>
        <b/>
        <sz val="11"/>
        <color theme="1"/>
        <rFont val="Calibri"/>
        <family val="2"/>
        <scheme val="minor"/>
      </rPr>
      <t>Patstāvīga darba plānošana un organizēšana</t>
    </r>
    <r>
      <rPr>
        <sz val="11"/>
        <color theme="1"/>
        <rFont val="Calibri"/>
        <family val="2"/>
        <scheme val="minor"/>
      </rPr>
      <t xml:space="preserve"> vai citi būtiski komentāri </t>
    </r>
  </si>
  <si>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</si>
  <si>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</si>
  <si>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</si>
  <si>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</si>
  <si>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t>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t>
  </si>
  <si>
    <t>Zināšanas par ES fondu projektu atlasē un/ vai uzraudzībā izmantojamām metodēm un prasmes tās korekti piemērot. Izpratne un prasmes izmantot projektu vadības labo praksi. Gatavība un prasmes strādāt komandā un/ vai vadīt to, daloties zināšanās un pieredzē.</t>
  </si>
  <si>
    <t>Kods</t>
  </si>
  <si>
    <t>1.1</t>
  </si>
  <si>
    <t>1.10</t>
  </si>
  <si>
    <t>1.15</t>
  </si>
  <si>
    <t>1.18</t>
  </si>
  <si>
    <t>1.20</t>
  </si>
  <si>
    <t>1.21</t>
  </si>
  <si>
    <t>1.22</t>
  </si>
  <si>
    <t>1.23</t>
  </si>
  <si>
    <t>1.28</t>
  </si>
  <si>
    <t>1.32</t>
  </si>
  <si>
    <t>1.27</t>
  </si>
  <si>
    <t>1.36</t>
  </si>
  <si>
    <t>1.37</t>
  </si>
  <si>
    <t>1.38</t>
  </si>
  <si>
    <t>2.1</t>
  </si>
  <si>
    <t>2.2.</t>
  </si>
  <si>
    <t>2.3</t>
  </si>
  <si>
    <t>2.7</t>
  </si>
  <si>
    <t>2.8</t>
  </si>
  <si>
    <t>2.10</t>
  </si>
  <si>
    <t>2.12</t>
  </si>
  <si>
    <t>2.13</t>
  </si>
  <si>
    <t>2.14</t>
  </si>
  <si>
    <t>2.15</t>
  </si>
  <si>
    <t>2.17</t>
  </si>
  <si>
    <t>2.18</t>
  </si>
  <si>
    <t>2.19</t>
  </si>
  <si>
    <t>2.23</t>
  </si>
  <si>
    <t>2.29</t>
  </si>
  <si>
    <t>2.30</t>
  </si>
  <si>
    <t>2.31</t>
  </si>
  <si>
    <t>2.34</t>
  </si>
  <si>
    <t>3.1</t>
  </si>
  <si>
    <t>3.8</t>
  </si>
  <si>
    <t>3.10</t>
  </si>
  <si>
    <t>3.12</t>
  </si>
  <si>
    <t>3.13</t>
  </si>
  <si>
    <t>3.14</t>
  </si>
  <si>
    <t>3.23</t>
  </si>
  <si>
    <t>3.24</t>
  </si>
  <si>
    <t>3.26</t>
  </si>
  <si>
    <t>3.27</t>
  </si>
  <si>
    <t>3.31</t>
  </si>
  <si>
    <t>3.32</t>
  </si>
  <si>
    <t>3.33</t>
  </si>
  <si>
    <t>3.36</t>
  </si>
  <si>
    <t>3.38</t>
  </si>
  <si>
    <t>3.41</t>
  </si>
  <si>
    <t>3.42</t>
  </si>
  <si>
    <t>3.44</t>
  </si>
  <si>
    <t>4.1</t>
  </si>
  <si>
    <t>4.2</t>
  </si>
  <si>
    <t>4.4</t>
  </si>
  <si>
    <t>4.7</t>
  </si>
  <si>
    <t>4.11</t>
  </si>
  <si>
    <t>4.12</t>
  </si>
  <si>
    <t>4.15</t>
  </si>
  <si>
    <t>4.19</t>
  </si>
  <si>
    <t>4.21</t>
  </si>
  <si>
    <t>4.22</t>
  </si>
  <si>
    <t>4.25</t>
  </si>
  <si>
    <t>4.27</t>
  </si>
  <si>
    <t>4.32</t>
  </si>
  <si>
    <t>5.3</t>
  </si>
  <si>
    <t>5.5</t>
  </si>
  <si>
    <t>5.7</t>
  </si>
  <si>
    <t>5.8</t>
  </si>
  <si>
    <t>5.10</t>
  </si>
  <si>
    <t>5.11</t>
  </si>
  <si>
    <t>5.15</t>
  </si>
  <si>
    <t>5.16</t>
  </si>
  <si>
    <t>5.29</t>
  </si>
  <si>
    <t>6.5</t>
  </si>
  <si>
    <t>6.12</t>
  </si>
  <si>
    <t>6.11</t>
  </si>
  <si>
    <t>6.13</t>
  </si>
  <si>
    <t>6.15</t>
  </si>
  <si>
    <t>6.17</t>
  </si>
  <si>
    <t>6.18</t>
  </si>
  <si>
    <t>6.20</t>
  </si>
  <si>
    <t>6.21</t>
  </si>
  <si>
    <t>6.23</t>
  </si>
  <si>
    <t>6.24</t>
  </si>
  <si>
    <t>Pārzina un korekti piemēro grāmatvedības normatīvo regulējumu, kas attiecināms uz ES fondu projektiem.</t>
  </si>
  <si>
    <t>Pamana iespējas un izsaka priekšlikumus uzlabojumiem savā darbības jomā, tostarp, vienkāršojot procedūras un metodiku vai automatizējot procesus.</t>
  </si>
  <si>
    <t>Pārzina un ievēro iekšējās kontroles sistēmu ES fondu uzraudzībā un kontrolē, kas saistīta ar amata pienākumu izpildi.</t>
  </si>
  <si>
    <t>Patstāvīgi plāno un nodrošina viena vai vairāku uzdevumu izpildi tiem noteiktajā termiņā.</t>
  </si>
  <si>
    <t>3.7</t>
  </si>
  <si>
    <t>Izvērtē iegūtās informācijas būtiskumu, nošķir būtisko no nebūtiskā.</t>
  </si>
  <si>
    <t>Rūpīgi veic darbu, t.sk., pārbaudes atbilstoši metodikai pat, ja šķiet, ka uzdevums ir apjomīgs vai vienmuļš.Rūpīgi un precīzi veic darbu, t.sk., pārbaudes atbilstoši metodikai pat, ja šķiet, ka uzdevums ir apjomīgs vai vienmuļš.</t>
  </si>
  <si>
    <t>Izvērtē jautājumus sistēmiski un no dažādiem skatu punktiem, ņemot vērā arī vēsturisko pieredzi līdzīgu vai saistītu jautājumu risināšanā.</t>
  </si>
  <si>
    <t>Seko aktualitātēm sabiedriskajā telpā, tostarp makroekonomikas jautājumiem, un izvērtē to ietekmi uz veicamajiem uzdevumiem.</t>
  </si>
  <si>
    <t>Pielāgojas jaunām prasībām un attīsta savas kompetences, izmantojot pašattīstības metodes (webināri, raidieraksti, atvērtās platformas (MOOC ) mācības).</t>
  </si>
  <si>
    <t>Izzina un uzklausa iesaistīto pušu, t.sk., finansējuma saņēmēju vajadzības, viedokli un iebildumus, iedziļinoties viņu argumentācijā.</t>
  </si>
  <si>
    <t>Iesaista komunikācijā augstākā līmeņa vadītājus no savas vai citu ieinteresēto pušu puses, ja nevar jautājumu atrisināt zemākā līmenī.</t>
  </si>
  <si>
    <t>Risinot sarežgītus gadījumus, konstruktīvi pauž atgriezenisko saiti, neaizskarot personīgi un saglabājot pozitīvas attiecības ar iesaistītajiem.</t>
  </si>
  <si>
    <t>Saglabā mieru, meklē un rod risinājumus situācijās, kad projektu mērķu sasniegšana ir apgrūtināta.</t>
  </si>
  <si>
    <t>Pazīmju skaits</t>
  </si>
  <si>
    <t>Lūdzu, pārliecinieties, ka katrā rīcības pazīmē ir atzīmēts tieši viens vērtējums!</t>
  </si>
  <si>
    <t xml:space="preserve">Vērtēšanas periods: </t>
  </si>
  <si>
    <t>Vērtēšanas datums:</t>
  </si>
  <si>
    <t>Vērtējamā amats:</t>
  </si>
  <si>
    <t>projektu vadītāja</t>
  </si>
  <si>
    <t>Piedāvā piemērotus risinājumus risku vadīšanai savā pārziņā esošos projektos.</t>
  </si>
  <si>
    <t>Nr</t>
  </si>
  <si>
    <t>Izvērtē un rosina papildu iekšējo un/ vai ārējo ekspertu piesaisti uzdevumu izpildē, kad nepieciešams.</t>
  </si>
  <si>
    <t>Konsultējas un izmanto pieredzējušāku kolēģu vai vadības atbalstu, lai gūtu profesionālu pārliecību par izvēlētā risinājuma pareizību.</t>
  </si>
  <si>
    <t>Sagatavo vēstules, lēmumus u.c. pēc dotā šablona, prot pielāgot tos konkrētam gadījumam, akcentējot saņēmējam būtiskāko. Korekti lieto atsauces.</t>
  </si>
  <si>
    <t>Saprot angļu valodā sagatavotus dokumentus (līgumus, nosacījumus). Var piedalīties mācībās, darbnīcās.</t>
  </si>
  <si>
    <t>Izdara pamatotus secinājumus, balstoties uz vispusīgu un detalizētu iegūtās informācijas analīzi.</t>
  </si>
  <si>
    <t>Dokumentē savus secinājumus/ lēmumus, lai to pamatojums būtu saprotams arī vairākus gadus pēc lēmuma pieņemšanas.</t>
  </si>
  <si>
    <t>2.1. pielikums dokumentam "Vadlīnijas profesionālo kompetenču novērtēšanā un attīstības plānošanā
ES fondu vadības un kontroles sistēmā nodarbinātajiem".</t>
  </si>
  <si>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</si>
  <si>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</si>
  <si>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</si>
  <si>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</si>
  <si>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</si>
  <si>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Šo atbildes variantu izvēlieties arī tajos gadījumos, ja vērtējamās personas amatā nav nepieciešams demonstrēt aprakstīto rīcības pazīmi.</t>
  </si>
  <si>
    <t xml:space="preserve">NB! Ja atbilde "nevaru novērtēt" tiks izvēlēta 25% vai vairāk no kopējā pazīmju skaita kompetencē, kompetences kopējais vērtējums automātiski būs "Vērtējums netiek noteikts". </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</si>
  <si>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</si>
  <si>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Pazīmju numerācija anketā atbilst pazīmju numerācijai kompetenču modelī, tāpēc anketā tā var nebūt nepārtraukti secīga.</t>
  </si>
  <si>
    <t>Nr**</t>
  </si>
  <si>
    <t>Pārzina publiskā iepirkuma normatīvo regulējumu un pareizi to piemēro savā darbā.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</si>
</sst>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b/>
      <sz val="11"/>
      <color rgb="FF000000"/>
      <name val="Arial"/>
      <family val="2"/>
    </font>
    <font>
      <sz val="11"/>
      <color rgb="FF000000"/>
      <name val="Arial"/>
      <family val="2"/>
    </font>
    <font>
      <sz val="12"/>
      <name val="Calibri"/>
      <family val="2"/>
      <scheme val="minor"/>
    </font>
    <font>
      <b/>
      <sz val="12"/>
      <name val="Calibri"/>
      <family val="2"/>
      <scheme val="minor"/>
    </font>
    <font>
      <sz val="11"/>
      <color rgb="FF0070C0"/>
      <name val="Calibri"/>
      <family val="2"/>
      <scheme val="minor"/>
    </font>
    <font>
      <b/>
      <sz val="11"/>
      <color rgb="FF0070C0"/>
      <name val="Calibri"/>
      <family val="2"/>
      <scheme val="minor"/>
    </font>
    <font>
      <i/>
      <sz val="11"/>
      <name val="Calibri"/>
      <family val="2"/>
      <scheme val="minor"/>
    </font>
  </fonts>
  <fills count="11">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AFFE0"/>
        <bgColor indexed="64"/>
      </patternFill>
    </fill>
    <fill>
      <patternFill patternType="solid">
        <fgColor rgb="FFEAFFE0"/>
        <bgColor rgb="FF000000"/>
      </patternFill>
    </fill>
    <fill>
      <patternFill patternType="solid">
        <fgColor theme="0" tint="-0.249977111117893"/>
        <bgColor indexed="64"/>
      </patternFill>
    </fill>
  </fills>
  <borders count="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81">
    <xf numFmtId="0" fontId="0" fillId="0" borderId="0" xfId="0"/>
    <xf numFmtId="0" fontId="1" fillId="0" borderId="0" xfId="0" applyFont="1" applyAlignment="1">
      <alignment horizontal="center" vertical="center"/>
    </xf>
    <xf numFmtId="0" fontId="2"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5" borderId="0" xfId="0" applyFont="1" applyFill="1"/>
    <xf numFmtId="0" fontId="0" fillId="0" borderId="2" xfId="0" applyBorder="1" applyAlignment="1">
      <alignment horizontal="center" vertical="center"/>
    </xf>
    <xf numFmtId="0" fontId="7" fillId="0" borderId="0" xfId="0" applyFont="1" applyAlignment="1">
      <alignment horizontal="right"/>
    </xf>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6" borderId="0" xfId="0" applyFont="1" applyFill="1"/>
    <xf numFmtId="0" fontId="8" fillId="6" borderId="0" xfId="0" applyFont="1" applyFill="1" applyAlignment="1">
      <alignment wrapText="1"/>
    </xf>
    <xf numFmtId="9" fontId="8" fillId="6" borderId="0" xfId="1" applyFont="1" applyFill="1"/>
    <xf numFmtId="0" fontId="17" fillId="0" borderId="0" xfId="0" applyFont="1" applyAlignment="1">
      <alignment horizontal="right"/>
    </xf>
    <xf numFmtId="0" fontId="17" fillId="0" borderId="0" xfId="0" applyFont="1"/>
    <xf numFmtId="0" fontId="7" fillId="7"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4" fillId="3" borderId="0" xfId="3" applyAlignment="1">
      <alignment wrapText="1"/>
    </xf>
    <xf numFmtId="0" fontId="2" fillId="3" borderId="0" xfId="3" applyFont="1" applyAlignment="1">
      <alignment horizontal="left" vertical="center" wrapText="1"/>
    </xf>
    <xf numFmtId="0" fontId="2" fillId="7" borderId="0" xfId="0" applyFont="1" applyFill="1" applyAlignment="1">
      <alignment horizontal="left" vertical="center" wrapText="1"/>
    </xf>
    <xf numFmtId="0" fontId="8" fillId="0" borderId="0" xfId="0" applyFont="1" applyAlignment="1">
      <alignment horizontal="center" vertical="center"/>
    </xf>
    <xf numFmtId="9" fontId="8" fillId="6" borderId="0" xfId="1" applyFont="1" applyFill="1" applyAlignment="1">
      <alignment horizontal="center" vertical="center"/>
    </xf>
    <xf numFmtId="9" fontId="8" fillId="0" borderId="0" xfId="1" applyFont="1" applyAlignment="1">
      <alignment horizontal="center" vertical="center"/>
    </xf>
    <xf numFmtId="0" fontId="8" fillId="7" borderId="0" xfId="0" applyFont="1" applyFill="1" applyAlignment="1">
      <alignment horizontal="center" vertical="center"/>
    </xf>
    <xf numFmtId="0" fontId="7" fillId="8" borderId="2" xfId="0" applyFont="1" applyFill="1" applyBorder="1" applyAlignment="1">
      <alignment horizontal="left" vertical="center"/>
    </xf>
    <xf numFmtId="49" fontId="2"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xf>
    <xf numFmtId="0" fontId="7" fillId="8" borderId="2" xfId="0" applyFont="1" applyFill="1" applyBorder="1" applyAlignment="1">
      <alignment vertical="center"/>
    </xf>
    <xf numFmtId="49" fontId="2" fillId="0" borderId="2" xfId="0" applyNumberFormat="1" applyFont="1" applyBorder="1" applyAlignment="1">
      <alignment vertical="center" wrapText="1"/>
    </xf>
    <xf numFmtId="49" fontId="2" fillId="0" borderId="2" xfId="0" applyNumberFormat="1" applyFont="1" applyBorder="1" applyAlignment="1">
      <alignment vertical="center"/>
    </xf>
    <xf numFmtId="0" fontId="21" fillId="9" borderId="2" xfId="0" applyFont="1" applyFill="1" applyBorder="1" applyAlignment="1">
      <alignment vertical="center"/>
    </xf>
    <xf numFmtId="49" fontId="22" fillId="0" borderId="5" xfId="0" applyNumberFormat="1" applyFont="1" applyBorder="1" applyAlignment="1">
      <alignment vertical="center"/>
    </xf>
    <xf numFmtId="0" fontId="8" fillId="4" borderId="0" xfId="0" applyFont="1" applyFill="1" applyAlignment="1">
      <alignment wrapText="1"/>
    </xf>
    <xf numFmtId="0" fontId="7" fillId="0" borderId="0" xfId="0" applyFont="1"/>
    <xf numFmtId="0" fontId="23" fillId="0" borderId="0" xfId="0" applyFont="1"/>
    <xf numFmtId="0" fontId="24" fillId="0" borderId="0" xfId="0" applyFont="1" applyAlignment="1">
      <alignment horizontal="center" vertical="center"/>
    </xf>
    <xf numFmtId="0" fontId="11" fillId="2" borderId="0" xfId="2" applyFont="1" applyBorder="1" applyAlignment="1">
      <alignment vertical="center"/>
    </xf>
    <xf numFmtId="0" fontId="25" fillId="0" borderId="0" xfId="0" applyFont="1" applyAlignment="1">
      <alignment horizontal="left"/>
    </xf>
    <xf numFmtId="0" fontId="9" fillId="0" borderId="0" xfId="0" applyFont="1"/>
    <xf numFmtId="0" fontId="14" fillId="0" borderId="0" xfId="0" applyFont="1"/>
    <xf numFmtId="0" fontId="25" fillId="0" borderId="0" xfId="0" applyFont="1"/>
    <xf numFmtId="0" fontId="27" fillId="10" borderId="0" xfId="2" applyFont="1" applyFill="1" applyBorder="1" applyAlignment="1">
      <alignment vertical="center"/>
    </xf>
    <xf numFmtId="0" fontId="23" fillId="10" borderId="0" xfId="2" applyFont="1" applyFill="1" applyBorder="1" applyAlignment="1">
      <alignment horizontal="left" wrapText="1"/>
    </xf>
    <xf numFmtId="0" fontId="9" fillId="10" borderId="0" xfId="2" applyFont="1" applyFill="1" applyBorder="1" applyAlignment="1">
      <alignment horizontal="center" vertical="center" wrapText="1"/>
    </xf>
    <xf numFmtId="0" fontId="9" fillId="10" borderId="4" xfId="2" applyFont="1" applyFill="1" applyBorder="1" applyAlignment="1">
      <alignment horizontal="center" vertical="center" wrapText="1"/>
    </xf>
    <xf numFmtId="0" fontId="19" fillId="2" borderId="0" xfId="2" applyFont="1" applyAlignment="1">
      <alignment vertical="center"/>
    </xf>
    <xf numFmtId="0" fontId="19" fillId="2" borderId="0" xfId="2" applyFont="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6" fillId="2" borderId="0" xfId="2" applyBorder="1" applyAlignment="1">
      <alignment horizontal="left" wrapText="1"/>
    </xf>
    <xf numFmtId="0" fontId="0" fillId="5" borderId="0" xfId="0" applyFill="1" applyAlignment="1">
      <alignment horizontal="left"/>
    </xf>
    <xf numFmtId="0" fontId="2" fillId="5" borderId="0" xfId="0" applyFont="1" applyFill="1" applyAlignment="1">
      <alignment horizontal="left"/>
    </xf>
    <xf numFmtId="0" fontId="2" fillId="5" borderId="0" xfId="0" applyFont="1" applyFill="1" applyAlignment="1">
      <alignment horizontal="left" vertical="top" wrapText="1"/>
    </xf>
    <xf numFmtId="0" fontId="2" fillId="5" borderId="0" xfId="0" applyFont="1" applyFill="1" applyAlignment="1">
      <alignment horizontal="left" wrapText="1"/>
    </xf>
    <xf numFmtId="0" fontId="23" fillId="0" borderId="0" xfId="0" applyFont="1" applyAlignment="1">
      <alignment horizontal="right" wrapText="1"/>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2</xdr:row>
      <xdr:rowOff>0</xdr:rowOff>
    </xdr:from>
    <xdr:to>
      <xdr:col>10</xdr:col>
      <xdr:colOff>82297</xdr:colOff>
      <xdr:row>5</xdr:row>
      <xdr:rowOff>139526</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167"/>
  <sheetViews>
    <sheetView showGridLines="0" tabSelected="1" topLeftCell="B1" zoomScale="109" zoomScaleNormal="100" workbookViewId="0">
      <selection activeCell="D3" sqref="D3"/>
    </sheetView>
  </sheetViews>
  <sheetFormatPr baseColWidth="10" defaultColWidth="10.6640625" defaultRowHeight="16" x14ac:dyDescent="0.2"/>
  <cols>
    <col min="1" max="1" width="4.66406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3" ht="37" customHeight="1" x14ac:dyDescent="0.2">
      <c r="C1" s="80" t="s">
        <v>240</v>
      </c>
      <c r="D1" s="80"/>
      <c r="E1" s="80"/>
      <c r="F1" s="80"/>
      <c r="G1" s="80"/>
      <c r="H1" s="80"/>
      <c r="I1" s="80"/>
      <c r="J1" s="80"/>
      <c r="K1" s="80"/>
      <c r="L1" s="80"/>
      <c r="M1" s="80"/>
    </row>
    <row r="7" spans="2:13" ht="15" customHeight="1" x14ac:dyDescent="0.2">
      <c r="H7" s="1" t="s">
        <v>86</v>
      </c>
    </row>
    <row r="8" spans="2:13" x14ac:dyDescent="0.2">
      <c r="H8" s="57" t="s">
        <v>231</v>
      </c>
    </row>
    <row r="9" spans="2:13" s="56" customFormat="1" x14ac:dyDescent="0.2">
      <c r="H9" s="1" t="s">
        <v>0</v>
      </c>
    </row>
    <row r="10" spans="2:13" x14ac:dyDescent="0.2">
      <c r="B10" s="2"/>
      <c r="C10" s="2"/>
      <c r="D10" s="2"/>
      <c r="E10" s="2"/>
      <c r="F10" s="2"/>
      <c r="G10" s="2"/>
    </row>
    <row r="11" spans="2:13" x14ac:dyDescent="0.2">
      <c r="C11" s="2" t="s">
        <v>38</v>
      </c>
      <c r="E11" s="76"/>
      <c r="F11" s="76"/>
      <c r="G11" s="76"/>
      <c r="H11" s="2"/>
      <c r="I11" s="55" t="s">
        <v>228</v>
      </c>
      <c r="J11" s="2"/>
      <c r="K11" s="76"/>
      <c r="L11" s="76"/>
      <c r="M11" s="76"/>
    </row>
    <row r="12" spans="2:13" x14ac:dyDescent="0.2">
      <c r="C12" s="55" t="s">
        <v>230</v>
      </c>
      <c r="E12" s="77"/>
      <c r="F12" s="77"/>
      <c r="G12" s="77"/>
      <c r="H12" s="2"/>
      <c r="I12" s="55" t="s">
        <v>229</v>
      </c>
      <c r="J12" s="2"/>
      <c r="K12" s="76"/>
      <c r="L12" s="76"/>
      <c r="M12" s="76"/>
    </row>
    <row r="13" spans="2:13" x14ac:dyDescent="0.2">
      <c r="C13" s="55" t="s">
        <v>2</v>
      </c>
      <c r="E13" s="77"/>
      <c r="F13" s="77"/>
      <c r="G13" s="77"/>
      <c r="H13" s="2"/>
    </row>
    <row r="14" spans="2:13" x14ac:dyDescent="0.2">
      <c r="C14" s="55" t="s">
        <v>40</v>
      </c>
      <c r="E14" s="77"/>
      <c r="F14" s="77"/>
      <c r="G14" s="77"/>
      <c r="H14" s="2"/>
    </row>
    <row r="15" spans="2:13" x14ac:dyDescent="0.2">
      <c r="B15" s="2"/>
      <c r="C15" s="2"/>
      <c r="D15" s="2"/>
      <c r="E15" s="76"/>
      <c r="F15" s="76"/>
      <c r="G15" s="76"/>
      <c r="H15" s="2"/>
    </row>
    <row r="16" spans="2:13" s="2" customFormat="1" ht="15" x14ac:dyDescent="0.2">
      <c r="B16" s="59" t="s">
        <v>248</v>
      </c>
    </row>
    <row r="17" spans="1:14" s="2" customFormat="1" ht="15" x14ac:dyDescent="0.2"/>
    <row r="18" spans="1:14" x14ac:dyDescent="0.2">
      <c r="B18" s="60" t="s">
        <v>35</v>
      </c>
      <c r="C18" s="2"/>
      <c r="D18" s="2"/>
      <c r="E18" s="2"/>
      <c r="F18" s="2"/>
      <c r="G18" s="2"/>
      <c r="H18" s="2"/>
    </row>
    <row r="19" spans="1:14" x14ac:dyDescent="0.2">
      <c r="B19" s="55" t="s">
        <v>241</v>
      </c>
      <c r="C19" s="55"/>
      <c r="D19" s="55"/>
      <c r="E19" s="55"/>
      <c r="F19" s="55"/>
      <c r="G19" s="55"/>
      <c r="H19" s="2"/>
    </row>
    <row r="20" spans="1:14" x14ac:dyDescent="0.2">
      <c r="B20" s="2"/>
      <c r="C20" s="60" t="s">
        <v>242</v>
      </c>
      <c r="D20" s="2"/>
      <c r="E20" s="2"/>
      <c r="F20" s="2"/>
      <c r="G20" s="2"/>
      <c r="H20" s="2"/>
    </row>
    <row r="21" spans="1:14" x14ac:dyDescent="0.2">
      <c r="B21" s="2"/>
      <c r="C21" s="55" t="s">
        <v>36</v>
      </c>
      <c r="D21" s="55"/>
      <c r="E21" s="55"/>
      <c r="F21" s="55"/>
      <c r="G21" s="55"/>
      <c r="H21" s="2"/>
    </row>
    <row r="22" spans="1:14" x14ac:dyDescent="0.2">
      <c r="B22" s="2"/>
      <c r="C22" s="61" t="s">
        <v>243</v>
      </c>
      <c r="D22" s="55"/>
      <c r="E22" s="55"/>
      <c r="F22" s="55"/>
      <c r="G22" s="55"/>
      <c r="H22" s="2"/>
    </row>
    <row r="23" spans="1:14" x14ac:dyDescent="0.2">
      <c r="B23" s="2"/>
      <c r="C23" s="61" t="s">
        <v>37</v>
      </c>
      <c r="D23" s="55"/>
      <c r="E23" s="55"/>
      <c r="F23" s="55"/>
      <c r="G23" s="55"/>
      <c r="H23" s="2"/>
    </row>
    <row r="24" spans="1:14" x14ac:dyDescent="0.2">
      <c r="B24" s="2"/>
      <c r="C24" s="60" t="s">
        <v>244</v>
      </c>
      <c r="D24" s="55"/>
      <c r="E24" s="55"/>
      <c r="F24" s="55"/>
      <c r="G24" s="55"/>
      <c r="H24" s="2"/>
    </row>
    <row r="25" spans="1:14" ht="15" customHeight="1" x14ac:dyDescent="0.2">
      <c r="B25" s="2" t="s">
        <v>245</v>
      </c>
      <c r="C25" s="2"/>
      <c r="D25" s="2"/>
      <c r="E25" s="2"/>
      <c r="F25" s="2"/>
      <c r="G25" s="2"/>
      <c r="H25" s="2"/>
    </row>
    <row r="26" spans="1:14" ht="7" customHeight="1" x14ac:dyDescent="0.2">
      <c r="B26" s="2"/>
      <c r="C26" s="2"/>
      <c r="D26" s="2"/>
      <c r="E26" s="2"/>
      <c r="F26" s="2"/>
      <c r="G26" s="2"/>
      <c r="H26" s="2"/>
    </row>
    <row r="27" spans="1:14" x14ac:dyDescent="0.2">
      <c r="B27" s="2"/>
      <c r="C27" s="55" t="s">
        <v>24</v>
      </c>
      <c r="D27" s="55"/>
      <c r="E27" s="55"/>
      <c r="F27" s="55"/>
      <c r="G27" s="55"/>
      <c r="H27" s="2"/>
    </row>
    <row r="28" spans="1:14" x14ac:dyDescent="0.2">
      <c r="B28" s="2"/>
      <c r="C28" s="60" t="s">
        <v>246</v>
      </c>
      <c r="D28" s="55"/>
      <c r="E28" s="55"/>
      <c r="F28" s="55"/>
      <c r="G28" s="55"/>
      <c r="H28" s="2"/>
    </row>
    <row r="29" spans="1:14" x14ac:dyDescent="0.2">
      <c r="B29" s="62" t="s">
        <v>247</v>
      </c>
      <c r="D29" s="2"/>
      <c r="E29" s="2"/>
      <c r="F29" s="2"/>
      <c r="G29" s="2"/>
      <c r="H29" s="2"/>
    </row>
    <row r="30" spans="1:14" x14ac:dyDescent="0.2">
      <c r="B30" s="2"/>
      <c r="D30" s="2"/>
      <c r="E30" s="2"/>
      <c r="F30" s="2"/>
      <c r="G30" s="2"/>
      <c r="H30" s="2"/>
    </row>
    <row r="31" spans="1:14" s="2" customFormat="1" ht="32" x14ac:dyDescent="0.2">
      <c r="A31" s="46" t="s">
        <v>128</v>
      </c>
      <c r="B31" s="58" t="s">
        <v>250</v>
      </c>
      <c r="C31" s="75" t="s">
        <v>41</v>
      </c>
      <c r="D31" s="75"/>
      <c r="E31" s="75"/>
      <c r="F31" s="75"/>
      <c r="G31" s="75"/>
      <c r="H31" s="75"/>
      <c r="I31" s="23" t="s">
        <v>25</v>
      </c>
      <c r="J31" s="23" t="s">
        <v>26</v>
      </c>
      <c r="K31" s="23" t="s">
        <v>27</v>
      </c>
      <c r="L31" s="23" t="s">
        <v>28</v>
      </c>
      <c r="M31" s="23" t="s">
        <v>29</v>
      </c>
      <c r="N31" s="24" t="s">
        <v>1</v>
      </c>
    </row>
    <row r="32" spans="1:14" s="2" customFormat="1" x14ac:dyDescent="0.2">
      <c r="B32" s="63" t="s">
        <v>249</v>
      </c>
      <c r="C32" s="64"/>
      <c r="D32" s="64"/>
      <c r="E32" s="64"/>
      <c r="F32" s="64"/>
      <c r="G32" s="64"/>
      <c r="H32" s="64"/>
      <c r="I32" s="65"/>
      <c r="J32" s="65"/>
      <c r="K32" s="65"/>
      <c r="L32" s="65"/>
      <c r="M32" s="65"/>
      <c r="N32" s="66"/>
    </row>
    <row r="33" spans="1:14" ht="32" customHeight="1" x14ac:dyDescent="0.2">
      <c r="A33" s="47" t="s">
        <v>129</v>
      </c>
      <c r="B33" s="10">
        <v>1</v>
      </c>
      <c r="C33" s="69" t="s">
        <v>53</v>
      </c>
      <c r="D33" s="69"/>
      <c r="E33" s="69"/>
      <c r="F33" s="69"/>
      <c r="G33" s="69"/>
      <c r="H33" s="70"/>
      <c r="I33" s="12"/>
      <c r="J33" s="11"/>
      <c r="K33" s="11"/>
      <c r="L33" s="11"/>
      <c r="M33" s="11"/>
      <c r="N33" s="11"/>
    </row>
    <row r="34" spans="1:14" ht="29" customHeight="1" x14ac:dyDescent="0.2">
      <c r="A34" s="48" t="s">
        <v>130</v>
      </c>
      <c r="B34" s="10">
        <v>4</v>
      </c>
      <c r="C34" s="69" t="s">
        <v>54</v>
      </c>
      <c r="D34" s="69"/>
      <c r="E34" s="69"/>
      <c r="F34" s="69"/>
      <c r="G34" s="69"/>
      <c r="H34" s="70"/>
      <c r="I34" s="13"/>
      <c r="J34" s="11"/>
      <c r="K34" s="11"/>
      <c r="L34" s="11"/>
      <c r="M34" s="11"/>
      <c r="N34" s="11"/>
    </row>
    <row r="35" spans="1:14" ht="44" customHeight="1" x14ac:dyDescent="0.2">
      <c r="A35" s="48" t="s">
        <v>131</v>
      </c>
      <c r="B35" s="10">
        <v>8</v>
      </c>
      <c r="C35" s="69" t="s">
        <v>87</v>
      </c>
      <c r="D35" s="69"/>
      <c r="E35" s="69"/>
      <c r="F35" s="69"/>
      <c r="G35" s="69"/>
      <c r="H35" s="70"/>
      <c r="I35" s="13"/>
      <c r="J35" s="11"/>
      <c r="K35" s="11"/>
      <c r="L35" s="11"/>
      <c r="M35" s="11"/>
      <c r="N35" s="11"/>
    </row>
    <row r="36" spans="1:14" ht="44" customHeight="1" x14ac:dyDescent="0.2">
      <c r="A36" s="48" t="s">
        <v>132</v>
      </c>
      <c r="B36" s="10">
        <v>9</v>
      </c>
      <c r="C36" s="69" t="s">
        <v>88</v>
      </c>
      <c r="D36" s="69"/>
      <c r="E36" s="69"/>
      <c r="F36" s="69"/>
      <c r="G36" s="69"/>
      <c r="H36" s="70"/>
      <c r="I36" s="13"/>
      <c r="J36" s="11"/>
      <c r="K36" s="11"/>
      <c r="L36" s="11"/>
      <c r="M36" s="11"/>
      <c r="N36" s="11"/>
    </row>
    <row r="37" spans="1:14" ht="44" customHeight="1" x14ac:dyDescent="0.2">
      <c r="A37" s="47" t="s">
        <v>133</v>
      </c>
      <c r="B37" s="10">
        <v>10</v>
      </c>
      <c r="C37" s="69" t="s">
        <v>89</v>
      </c>
      <c r="D37" s="69"/>
      <c r="E37" s="69"/>
      <c r="F37" s="69"/>
      <c r="G37" s="69"/>
      <c r="H37" s="70"/>
      <c r="I37" s="13"/>
      <c r="J37" s="11"/>
      <c r="K37" s="11"/>
      <c r="L37" s="11"/>
      <c r="M37" s="11"/>
      <c r="N37" s="11"/>
    </row>
    <row r="38" spans="1:14" ht="44" customHeight="1" x14ac:dyDescent="0.2">
      <c r="A38" s="48" t="s">
        <v>134</v>
      </c>
      <c r="B38" s="10">
        <v>11</v>
      </c>
      <c r="C38" s="69" t="s">
        <v>212</v>
      </c>
      <c r="D38" s="69"/>
      <c r="E38" s="69"/>
      <c r="F38" s="69"/>
      <c r="G38" s="69"/>
      <c r="H38" s="70"/>
      <c r="I38" s="13"/>
      <c r="J38" s="11"/>
      <c r="K38" s="11"/>
      <c r="L38" s="11"/>
      <c r="M38" s="11"/>
      <c r="N38" s="11"/>
    </row>
    <row r="39" spans="1:14" ht="44" customHeight="1" x14ac:dyDescent="0.2">
      <c r="A39" s="48" t="s">
        <v>135</v>
      </c>
      <c r="B39" s="10">
        <v>12</v>
      </c>
      <c r="C39" s="69" t="s">
        <v>90</v>
      </c>
      <c r="D39" s="69"/>
      <c r="E39" s="69"/>
      <c r="F39" s="69"/>
      <c r="G39" s="69"/>
      <c r="H39" s="70"/>
      <c r="I39" s="13"/>
      <c r="J39" s="11"/>
      <c r="K39" s="11"/>
      <c r="L39" s="11"/>
      <c r="M39" s="11"/>
      <c r="N39" s="11"/>
    </row>
    <row r="40" spans="1:14" ht="44" customHeight="1" x14ac:dyDescent="0.2">
      <c r="A40" s="48" t="s">
        <v>136</v>
      </c>
      <c r="B40" s="10">
        <v>13</v>
      </c>
      <c r="C40" s="69" t="s">
        <v>91</v>
      </c>
      <c r="D40" s="69"/>
      <c r="E40" s="69"/>
      <c r="F40" s="69"/>
      <c r="G40" s="69"/>
      <c r="H40" s="70"/>
      <c r="I40" s="13"/>
      <c r="J40" s="11"/>
      <c r="K40" s="11"/>
      <c r="L40" s="11"/>
      <c r="M40" s="11"/>
      <c r="N40" s="11"/>
    </row>
    <row r="41" spans="1:14" ht="44" customHeight="1" x14ac:dyDescent="0.2">
      <c r="A41" s="48" t="s">
        <v>137</v>
      </c>
      <c r="B41" s="10">
        <v>14</v>
      </c>
      <c r="C41" s="69" t="s">
        <v>232</v>
      </c>
      <c r="D41" s="69"/>
      <c r="E41" s="69"/>
      <c r="F41" s="69"/>
      <c r="G41" s="69"/>
      <c r="H41" s="70"/>
      <c r="I41" s="13"/>
      <c r="J41" s="11"/>
      <c r="K41" s="11"/>
      <c r="L41" s="11"/>
      <c r="M41" s="11"/>
      <c r="N41" s="11"/>
    </row>
    <row r="42" spans="1:14" ht="44" customHeight="1" x14ac:dyDescent="0.2">
      <c r="A42" s="47" t="s">
        <v>138</v>
      </c>
      <c r="B42" s="10">
        <v>16</v>
      </c>
      <c r="C42" s="69" t="s">
        <v>213</v>
      </c>
      <c r="D42" s="69"/>
      <c r="E42" s="69"/>
      <c r="F42" s="69"/>
      <c r="G42" s="69"/>
      <c r="H42" s="70"/>
      <c r="I42" s="13"/>
      <c r="J42" s="11"/>
      <c r="K42" s="11"/>
      <c r="L42" s="11"/>
      <c r="M42" s="11"/>
      <c r="N42" s="11"/>
    </row>
    <row r="43" spans="1:14" ht="44" customHeight="1" x14ac:dyDescent="0.2">
      <c r="A43" s="48" t="s">
        <v>139</v>
      </c>
      <c r="B43" s="10">
        <v>19</v>
      </c>
      <c r="C43" s="69" t="s">
        <v>92</v>
      </c>
      <c r="D43" s="69"/>
      <c r="E43" s="69"/>
      <c r="F43" s="69"/>
      <c r="G43" s="69"/>
      <c r="H43" s="70"/>
      <c r="I43" s="13"/>
      <c r="J43" s="11"/>
      <c r="K43" s="11"/>
      <c r="L43" s="11"/>
      <c r="M43" s="11"/>
      <c r="N43" s="11"/>
    </row>
    <row r="44" spans="1:14" ht="44" customHeight="1" x14ac:dyDescent="0.2">
      <c r="A44" s="48" t="s">
        <v>140</v>
      </c>
      <c r="B44" s="10">
        <v>20</v>
      </c>
      <c r="C44" s="69" t="s">
        <v>55</v>
      </c>
      <c r="D44" s="69"/>
      <c r="E44" s="69"/>
      <c r="F44" s="69"/>
      <c r="G44" s="69"/>
      <c r="H44" s="70"/>
      <c r="I44" s="13"/>
      <c r="J44" s="11"/>
      <c r="K44" s="11"/>
      <c r="L44" s="11"/>
      <c r="M44" s="11"/>
      <c r="N44" s="11"/>
    </row>
    <row r="45" spans="1:14" ht="44" customHeight="1" x14ac:dyDescent="0.2">
      <c r="A45" s="48" t="s">
        <v>141</v>
      </c>
      <c r="B45" s="10">
        <v>21</v>
      </c>
      <c r="C45" s="69" t="s">
        <v>56</v>
      </c>
      <c r="D45" s="69"/>
      <c r="E45" s="69"/>
      <c r="F45" s="69"/>
      <c r="G45" s="69"/>
      <c r="H45" s="70"/>
      <c r="I45" s="13"/>
      <c r="J45" s="11"/>
      <c r="K45" s="11"/>
      <c r="L45" s="11"/>
      <c r="M45" s="11"/>
      <c r="N45" s="11"/>
    </row>
    <row r="46" spans="1:14" ht="44" customHeight="1" x14ac:dyDescent="0.2">
      <c r="A46" s="48" t="s">
        <v>142</v>
      </c>
      <c r="B46" s="10">
        <v>22</v>
      </c>
      <c r="C46" s="69" t="s">
        <v>57</v>
      </c>
      <c r="D46" s="69"/>
      <c r="E46" s="69"/>
      <c r="F46" s="69"/>
      <c r="G46" s="69"/>
      <c r="H46" s="70"/>
      <c r="I46" s="13"/>
      <c r="J46" s="11"/>
      <c r="K46" s="11"/>
      <c r="L46" s="11"/>
      <c r="M46" s="11"/>
      <c r="N46" s="11"/>
    </row>
    <row r="47" spans="1:14" ht="15" customHeight="1" x14ac:dyDescent="0.2">
      <c r="B47" s="6"/>
      <c r="C47" s="7"/>
      <c r="D47" s="7"/>
      <c r="E47" s="7"/>
      <c r="F47" s="7"/>
      <c r="G47" s="7"/>
      <c r="H47" s="7"/>
      <c r="I47" s="8"/>
      <c r="J47" s="2"/>
      <c r="K47" s="2"/>
      <c r="L47" s="2"/>
      <c r="M47" s="2"/>
      <c r="N47" s="2"/>
    </row>
    <row r="48" spans="1:14" x14ac:dyDescent="0.2">
      <c r="B48" s="4" t="s">
        <v>43</v>
      </c>
      <c r="D48" s="2"/>
      <c r="E48" s="2"/>
      <c r="F48" s="2"/>
      <c r="G48" s="2"/>
      <c r="H48" s="2"/>
      <c r="I48" s="2"/>
      <c r="J48" s="2"/>
      <c r="K48" s="2"/>
      <c r="L48" s="2"/>
      <c r="M48" s="2"/>
      <c r="N48" s="2"/>
    </row>
    <row r="49" spans="1:14" x14ac:dyDescent="0.2">
      <c r="B49" s="4" t="s">
        <v>7</v>
      </c>
    </row>
    <row r="50" spans="1:14" ht="17" customHeight="1" x14ac:dyDescent="0.2">
      <c r="B50" s="78"/>
      <c r="C50" s="78"/>
      <c r="D50" s="78"/>
      <c r="E50" s="78"/>
      <c r="F50" s="78"/>
      <c r="G50" s="78"/>
      <c r="H50" s="78"/>
      <c r="I50" s="78"/>
      <c r="J50" s="78"/>
      <c r="K50" s="78"/>
      <c r="L50" s="78"/>
      <c r="M50" s="78"/>
      <c r="N50" s="78"/>
    </row>
    <row r="51" spans="1:14" ht="16" customHeight="1" x14ac:dyDescent="0.2">
      <c r="B51" s="78"/>
      <c r="C51" s="78"/>
      <c r="D51" s="78"/>
      <c r="E51" s="78"/>
      <c r="F51" s="78"/>
      <c r="G51" s="78"/>
      <c r="H51" s="78"/>
      <c r="I51" s="78"/>
      <c r="J51" s="78"/>
      <c r="K51" s="78"/>
      <c r="L51" s="78"/>
      <c r="M51" s="78"/>
      <c r="N51" s="78"/>
    </row>
    <row r="53" spans="1:14" ht="32" x14ac:dyDescent="0.2">
      <c r="A53" s="49" t="s">
        <v>128</v>
      </c>
      <c r="B53" s="58" t="s">
        <v>233</v>
      </c>
      <c r="C53" s="75" t="s">
        <v>93</v>
      </c>
      <c r="D53" s="75"/>
      <c r="E53" s="75"/>
      <c r="F53" s="75"/>
      <c r="G53" s="75"/>
      <c r="H53" s="75"/>
      <c r="I53" s="23" t="s">
        <v>25</v>
      </c>
      <c r="J53" s="23" t="s">
        <v>26</v>
      </c>
      <c r="K53" s="23" t="s">
        <v>27</v>
      </c>
      <c r="L53" s="23" t="s">
        <v>28</v>
      </c>
      <c r="M53" s="23" t="s">
        <v>29</v>
      </c>
      <c r="N53" s="24" t="s">
        <v>1</v>
      </c>
    </row>
    <row r="54" spans="1:14" ht="45" customHeight="1" x14ac:dyDescent="0.2">
      <c r="A54" s="50" t="s">
        <v>143</v>
      </c>
      <c r="B54" s="10">
        <v>1</v>
      </c>
      <c r="C54" s="71" t="s">
        <v>214</v>
      </c>
      <c r="D54" s="71"/>
      <c r="E54" s="71"/>
      <c r="F54" s="71"/>
      <c r="G54" s="71"/>
      <c r="H54" s="72"/>
      <c r="I54" s="36"/>
      <c r="J54" s="37"/>
      <c r="K54" s="37"/>
      <c r="L54" s="37"/>
      <c r="M54" s="37"/>
      <c r="N54" s="37"/>
    </row>
    <row r="55" spans="1:14" ht="50" customHeight="1" x14ac:dyDescent="0.2">
      <c r="A55" s="50" t="s">
        <v>144</v>
      </c>
      <c r="B55" s="10">
        <v>2</v>
      </c>
      <c r="C55" s="71" t="s">
        <v>58</v>
      </c>
      <c r="D55" s="71"/>
      <c r="E55" s="71"/>
      <c r="F55" s="71"/>
      <c r="G55" s="71"/>
      <c r="H55" s="72"/>
      <c r="I55" s="36"/>
      <c r="J55" s="37"/>
      <c r="K55" s="37"/>
      <c r="L55" s="37"/>
      <c r="M55" s="37"/>
      <c r="N55" s="37"/>
    </row>
    <row r="56" spans="1:14" ht="50" customHeight="1" x14ac:dyDescent="0.2">
      <c r="A56" s="51" t="s">
        <v>145</v>
      </c>
      <c r="B56" s="10">
        <v>3</v>
      </c>
      <c r="C56" s="71" t="s">
        <v>95</v>
      </c>
      <c r="D56" s="71"/>
      <c r="E56" s="71"/>
      <c r="F56" s="71"/>
      <c r="G56" s="71"/>
      <c r="H56" s="72"/>
      <c r="I56" s="36"/>
      <c r="J56" s="37"/>
      <c r="K56" s="37"/>
      <c r="L56" s="37"/>
      <c r="M56" s="37"/>
      <c r="N56" s="37"/>
    </row>
    <row r="57" spans="1:14" ht="32" customHeight="1" x14ac:dyDescent="0.2">
      <c r="A57" s="51" t="s">
        <v>146</v>
      </c>
      <c r="B57" s="10">
        <v>5</v>
      </c>
      <c r="C57" s="71" t="s">
        <v>96</v>
      </c>
      <c r="D57" s="71"/>
      <c r="E57" s="71"/>
      <c r="F57" s="71"/>
      <c r="G57" s="71"/>
      <c r="H57" s="72"/>
      <c r="I57" s="36"/>
      <c r="J57" s="37"/>
      <c r="K57" s="37"/>
      <c r="L57" s="37"/>
      <c r="M57" s="37"/>
      <c r="N57" s="37"/>
    </row>
    <row r="58" spans="1:14" ht="44" customHeight="1" x14ac:dyDescent="0.2">
      <c r="A58" s="50" t="s">
        <v>147</v>
      </c>
      <c r="B58" s="10">
        <v>6</v>
      </c>
      <c r="C58" s="71" t="s">
        <v>97</v>
      </c>
      <c r="D58" s="71"/>
      <c r="E58" s="71"/>
      <c r="F58" s="71"/>
      <c r="G58" s="71"/>
      <c r="H58" s="72"/>
      <c r="I58" s="36"/>
      <c r="J58" s="37"/>
      <c r="K58" s="37"/>
      <c r="L58" s="37"/>
      <c r="M58" s="37"/>
      <c r="N58" s="37"/>
    </row>
    <row r="59" spans="1:14" ht="32" customHeight="1" x14ac:dyDescent="0.2">
      <c r="A59" s="50" t="s">
        <v>148</v>
      </c>
      <c r="B59" s="10">
        <v>7</v>
      </c>
      <c r="C59" s="71" t="s">
        <v>98</v>
      </c>
      <c r="D59" s="71"/>
      <c r="E59" s="71"/>
      <c r="F59" s="71"/>
      <c r="G59" s="71"/>
      <c r="H59" s="72"/>
      <c r="I59" s="36"/>
      <c r="J59" s="37"/>
      <c r="K59" s="37"/>
      <c r="L59" s="37"/>
      <c r="M59" s="37"/>
      <c r="N59" s="37"/>
    </row>
    <row r="60" spans="1:14" ht="44" customHeight="1" x14ac:dyDescent="0.2">
      <c r="A60" s="50" t="s">
        <v>149</v>
      </c>
      <c r="B60" s="10">
        <v>8</v>
      </c>
      <c r="C60" s="71" t="s">
        <v>99</v>
      </c>
      <c r="D60" s="71"/>
      <c r="E60" s="71"/>
      <c r="F60" s="71"/>
      <c r="G60" s="71"/>
      <c r="H60" s="72"/>
      <c r="I60" s="36"/>
      <c r="J60" s="37"/>
      <c r="K60" s="37"/>
      <c r="L60" s="37"/>
      <c r="M60" s="37"/>
      <c r="N60" s="37"/>
    </row>
    <row r="61" spans="1:14" ht="46" customHeight="1" x14ac:dyDescent="0.2">
      <c r="A61" s="50" t="s">
        <v>150</v>
      </c>
      <c r="B61" s="10">
        <v>9</v>
      </c>
      <c r="C61" s="71" t="s">
        <v>251</v>
      </c>
      <c r="D61" s="71"/>
      <c r="E61" s="71"/>
      <c r="F61" s="71"/>
      <c r="G61" s="71"/>
      <c r="H61" s="72"/>
      <c r="I61" s="36"/>
      <c r="J61" s="37"/>
      <c r="K61" s="37"/>
      <c r="L61" s="37"/>
      <c r="M61" s="37"/>
      <c r="N61" s="37"/>
    </row>
    <row r="62" spans="1:14" x14ac:dyDescent="0.2">
      <c r="A62" s="50" t="s">
        <v>151</v>
      </c>
      <c r="B62" s="10">
        <v>10</v>
      </c>
      <c r="C62" s="71" t="s">
        <v>59</v>
      </c>
      <c r="D62" s="71"/>
      <c r="E62" s="71"/>
      <c r="F62" s="71"/>
      <c r="G62" s="71"/>
      <c r="H62" s="72"/>
      <c r="I62" s="36"/>
      <c r="J62" s="37"/>
      <c r="K62" s="37"/>
      <c r="L62" s="37"/>
      <c r="M62" s="37"/>
      <c r="N62" s="37"/>
    </row>
    <row r="63" spans="1:14" ht="32" customHeight="1" x14ac:dyDescent="0.2">
      <c r="A63" s="51" t="s">
        <v>153</v>
      </c>
      <c r="B63" s="10">
        <v>11</v>
      </c>
      <c r="C63" s="71" t="s">
        <v>234</v>
      </c>
      <c r="D63" s="71"/>
      <c r="E63" s="71"/>
      <c r="F63" s="71"/>
      <c r="G63" s="71"/>
      <c r="H63" s="72"/>
      <c r="I63" s="36"/>
      <c r="J63" s="37"/>
      <c r="K63" s="37"/>
      <c r="L63" s="37"/>
      <c r="M63" s="37"/>
      <c r="N63" s="37"/>
    </row>
    <row r="64" spans="1:14" ht="32" customHeight="1" x14ac:dyDescent="0.2">
      <c r="A64" s="50" t="s">
        <v>154</v>
      </c>
      <c r="B64" s="10">
        <v>12</v>
      </c>
      <c r="C64" s="71" t="s">
        <v>100</v>
      </c>
      <c r="D64" s="71"/>
      <c r="E64" s="71"/>
      <c r="F64" s="71"/>
      <c r="G64" s="71"/>
      <c r="H64" s="72"/>
      <c r="I64" s="38"/>
      <c r="J64" s="37"/>
      <c r="K64" s="37"/>
      <c r="L64" s="37"/>
      <c r="M64" s="37"/>
      <c r="N64" s="37"/>
    </row>
    <row r="65" spans="1:14" ht="41" customHeight="1" x14ac:dyDescent="0.2">
      <c r="A65" s="51" t="s">
        <v>157</v>
      </c>
      <c r="B65" s="10">
        <v>14</v>
      </c>
      <c r="C65" s="71" t="s">
        <v>235</v>
      </c>
      <c r="D65" s="71"/>
      <c r="E65" s="71"/>
      <c r="F65" s="71"/>
      <c r="G65" s="71"/>
      <c r="H65" s="72"/>
      <c r="I65" s="38"/>
      <c r="J65" s="37"/>
      <c r="K65" s="37"/>
      <c r="L65" s="37"/>
      <c r="M65" s="37"/>
      <c r="N65" s="37"/>
    </row>
    <row r="66" spans="1:14" ht="41" customHeight="1" x14ac:dyDescent="0.2">
      <c r="A66" s="51" t="s">
        <v>160</v>
      </c>
      <c r="B66" s="10">
        <v>15</v>
      </c>
      <c r="C66" s="71" t="s">
        <v>64</v>
      </c>
      <c r="D66" s="71"/>
      <c r="E66" s="71"/>
      <c r="F66" s="71"/>
      <c r="G66" s="71"/>
      <c r="H66" s="72"/>
      <c r="I66" s="38"/>
      <c r="J66" s="37"/>
      <c r="K66" s="37"/>
      <c r="L66" s="37"/>
      <c r="M66" s="37"/>
      <c r="N66" s="37"/>
    </row>
    <row r="68" spans="1:14" x14ac:dyDescent="0.2">
      <c r="B68" s="4" t="s">
        <v>94</v>
      </c>
    </row>
    <row r="69" spans="1:14" x14ac:dyDescent="0.2">
      <c r="B69" s="4" t="s">
        <v>7</v>
      </c>
    </row>
    <row r="70" spans="1:14" ht="18" customHeight="1" x14ac:dyDescent="0.2">
      <c r="B70" s="78"/>
      <c r="C70" s="78"/>
      <c r="D70" s="78"/>
      <c r="E70" s="78"/>
      <c r="F70" s="78"/>
      <c r="G70" s="78"/>
      <c r="H70" s="78"/>
      <c r="I70" s="78"/>
      <c r="J70" s="78"/>
      <c r="K70" s="78"/>
      <c r="L70" s="78"/>
      <c r="M70" s="78"/>
      <c r="N70" s="78"/>
    </row>
    <row r="71" spans="1:14" ht="18" customHeight="1" x14ac:dyDescent="0.2">
      <c r="B71" s="78"/>
      <c r="C71" s="78"/>
      <c r="D71" s="78"/>
      <c r="E71" s="78"/>
      <c r="F71" s="78"/>
      <c r="G71" s="78"/>
      <c r="H71" s="78"/>
      <c r="I71" s="78"/>
      <c r="J71" s="78"/>
      <c r="K71" s="78"/>
      <c r="L71" s="78"/>
      <c r="M71" s="78"/>
      <c r="N71" s="78"/>
    </row>
    <row r="73" spans="1:14" ht="32" customHeight="1" x14ac:dyDescent="0.2">
      <c r="A73" s="49" t="s">
        <v>128</v>
      </c>
      <c r="B73" s="9"/>
      <c r="C73" s="75" t="s">
        <v>120</v>
      </c>
      <c r="D73" s="75"/>
      <c r="E73" s="75"/>
      <c r="F73" s="75"/>
      <c r="G73" s="75"/>
      <c r="H73" s="75"/>
      <c r="I73" s="23" t="s">
        <v>25</v>
      </c>
      <c r="J73" s="23" t="s">
        <v>26</v>
      </c>
      <c r="K73" s="23" t="s">
        <v>27</v>
      </c>
      <c r="L73" s="23" t="s">
        <v>28</v>
      </c>
      <c r="M73" s="23" t="s">
        <v>29</v>
      </c>
      <c r="N73" s="24" t="s">
        <v>1</v>
      </c>
    </row>
    <row r="74" spans="1:14" ht="32" customHeight="1" x14ac:dyDescent="0.2">
      <c r="A74" s="50" t="s">
        <v>152</v>
      </c>
      <c r="B74" s="10">
        <v>1</v>
      </c>
      <c r="C74" s="71" t="s">
        <v>215</v>
      </c>
      <c r="D74" s="71"/>
      <c r="E74" s="71"/>
      <c r="F74" s="71"/>
      <c r="G74" s="71"/>
      <c r="H74" s="72"/>
      <c r="I74" s="36"/>
      <c r="J74" s="37"/>
      <c r="K74" s="37"/>
      <c r="L74" s="37"/>
      <c r="M74" s="37"/>
      <c r="N74" s="37"/>
    </row>
    <row r="75" spans="1:14" ht="49" customHeight="1" x14ac:dyDescent="0.2">
      <c r="A75" s="50" t="s">
        <v>155</v>
      </c>
      <c r="B75" s="10">
        <v>2</v>
      </c>
      <c r="C75" s="71" t="s">
        <v>60</v>
      </c>
      <c r="D75" s="71"/>
      <c r="E75" s="71"/>
      <c r="F75" s="71"/>
      <c r="G75" s="71"/>
      <c r="H75" s="72"/>
      <c r="I75" s="36"/>
      <c r="J75" s="37"/>
      <c r="K75" s="37"/>
      <c r="L75" s="37"/>
      <c r="M75" s="37"/>
      <c r="N75" s="37"/>
    </row>
    <row r="76" spans="1:14" ht="32" customHeight="1" x14ac:dyDescent="0.2">
      <c r="A76" s="50" t="s">
        <v>156</v>
      </c>
      <c r="B76" s="10">
        <v>3</v>
      </c>
      <c r="C76" s="71" t="s">
        <v>61</v>
      </c>
      <c r="D76" s="71"/>
      <c r="E76" s="71"/>
      <c r="F76" s="71"/>
      <c r="G76" s="71"/>
      <c r="H76" s="72"/>
      <c r="I76" s="36"/>
      <c r="J76" s="37"/>
      <c r="K76" s="37"/>
      <c r="L76" s="37"/>
      <c r="M76" s="37"/>
      <c r="N76" s="37"/>
    </row>
    <row r="77" spans="1:14" ht="41" customHeight="1" x14ac:dyDescent="0.2">
      <c r="A77" s="51" t="s">
        <v>158</v>
      </c>
      <c r="B77" s="10">
        <v>4</v>
      </c>
      <c r="C77" s="71" t="s">
        <v>62</v>
      </c>
      <c r="D77" s="71"/>
      <c r="E77" s="71"/>
      <c r="F77" s="71"/>
      <c r="G77" s="71"/>
      <c r="H77" s="72"/>
      <c r="I77" s="38"/>
      <c r="J77" s="37"/>
      <c r="K77" s="37"/>
      <c r="L77" s="37"/>
      <c r="M77" s="37"/>
      <c r="N77" s="37"/>
    </row>
    <row r="78" spans="1:14" ht="41" customHeight="1" x14ac:dyDescent="0.2">
      <c r="A78" s="51" t="s">
        <v>159</v>
      </c>
      <c r="B78" s="10">
        <v>5</v>
      </c>
      <c r="C78" s="71" t="s">
        <v>63</v>
      </c>
      <c r="D78" s="71"/>
      <c r="E78" s="71"/>
      <c r="F78" s="71"/>
      <c r="G78" s="71"/>
      <c r="H78" s="72"/>
      <c r="I78" s="38"/>
      <c r="J78" s="37"/>
      <c r="K78" s="37"/>
      <c r="L78" s="37"/>
      <c r="M78" s="37"/>
      <c r="N78" s="37"/>
    </row>
    <row r="79" spans="1:14" ht="33" customHeight="1" x14ac:dyDescent="0.2">
      <c r="A79" s="51" t="s">
        <v>178</v>
      </c>
      <c r="B79" s="10">
        <v>6</v>
      </c>
      <c r="C79" s="71" t="s">
        <v>107</v>
      </c>
      <c r="D79" s="71"/>
      <c r="E79" s="71"/>
      <c r="F79" s="71"/>
      <c r="G79" s="71"/>
      <c r="H79" s="72"/>
      <c r="I79" s="21"/>
      <c r="J79" s="21"/>
      <c r="K79" s="21"/>
      <c r="L79" s="21"/>
      <c r="M79" s="21"/>
      <c r="N79" s="21"/>
    </row>
    <row r="81" spans="1:14" x14ac:dyDescent="0.2">
      <c r="B81" s="4" t="s">
        <v>121</v>
      </c>
    </row>
    <row r="82" spans="1:14" x14ac:dyDescent="0.2">
      <c r="B82" s="4" t="s">
        <v>7</v>
      </c>
    </row>
    <row r="83" spans="1:14" ht="18" customHeight="1" x14ac:dyDescent="0.2">
      <c r="B83" s="78"/>
      <c r="C83" s="78"/>
      <c r="D83" s="78"/>
      <c r="E83" s="78"/>
      <c r="F83" s="78"/>
      <c r="G83" s="78"/>
      <c r="H83" s="78"/>
      <c r="I83" s="78"/>
      <c r="J83" s="78"/>
      <c r="K83" s="78"/>
      <c r="L83" s="78"/>
      <c r="M83" s="78"/>
      <c r="N83" s="78"/>
    </row>
    <row r="84" spans="1:14" ht="18" customHeight="1" x14ac:dyDescent="0.2">
      <c r="B84" s="78"/>
      <c r="C84" s="78"/>
      <c r="D84" s="78"/>
      <c r="E84" s="78"/>
      <c r="F84" s="78"/>
      <c r="G84" s="78"/>
      <c r="H84" s="78"/>
      <c r="I84" s="78"/>
      <c r="J84" s="78"/>
      <c r="K84" s="78"/>
      <c r="L84" s="78"/>
      <c r="M84" s="78"/>
      <c r="N84" s="78"/>
    </row>
    <row r="86" spans="1:14" ht="32" x14ac:dyDescent="0.2">
      <c r="A86" s="49" t="s">
        <v>128</v>
      </c>
      <c r="B86" s="9"/>
      <c r="C86" s="75" t="s">
        <v>122</v>
      </c>
      <c r="D86" s="75"/>
      <c r="E86" s="75"/>
      <c r="F86" s="75"/>
      <c r="G86" s="75"/>
      <c r="H86" s="75"/>
      <c r="I86" s="23" t="s">
        <v>25</v>
      </c>
      <c r="J86" s="23" t="s">
        <v>26</v>
      </c>
      <c r="K86" s="23" t="s">
        <v>27</v>
      </c>
      <c r="L86" s="23" t="s">
        <v>28</v>
      </c>
      <c r="M86" s="23" t="s">
        <v>29</v>
      </c>
      <c r="N86" s="24" t="s">
        <v>1</v>
      </c>
    </row>
    <row r="87" spans="1:14" ht="39" customHeight="1" x14ac:dyDescent="0.2">
      <c r="A87" s="51" t="s">
        <v>161</v>
      </c>
      <c r="B87" s="10">
        <v>1</v>
      </c>
      <c r="C87" s="71" t="s">
        <v>65</v>
      </c>
      <c r="D87" s="71"/>
      <c r="E87" s="71"/>
      <c r="F87" s="71"/>
      <c r="G87" s="71"/>
      <c r="H87" s="72"/>
      <c r="I87" s="21"/>
      <c r="J87" s="21"/>
      <c r="K87" s="21"/>
      <c r="L87" s="21"/>
      <c r="M87" s="21"/>
      <c r="N87" s="21"/>
    </row>
    <row r="88" spans="1:14" ht="32" customHeight="1" x14ac:dyDescent="0.2">
      <c r="A88" s="51" t="s">
        <v>216</v>
      </c>
      <c r="B88" s="10">
        <v>2</v>
      </c>
      <c r="C88" s="71" t="s">
        <v>217</v>
      </c>
      <c r="D88" s="71"/>
      <c r="E88" s="71"/>
      <c r="F88" s="71"/>
      <c r="G88" s="71"/>
      <c r="H88" s="72"/>
      <c r="I88" s="21"/>
      <c r="J88" s="21"/>
      <c r="K88" s="21"/>
      <c r="L88" s="21"/>
      <c r="M88" s="21"/>
      <c r="N88" s="21"/>
    </row>
    <row r="89" spans="1:14" ht="46" customHeight="1" x14ac:dyDescent="0.2">
      <c r="A89" s="51" t="s">
        <v>162</v>
      </c>
      <c r="B89" s="10">
        <v>3</v>
      </c>
      <c r="C89" s="71" t="s">
        <v>66</v>
      </c>
      <c r="D89" s="71"/>
      <c r="E89" s="71"/>
      <c r="F89" s="71"/>
      <c r="G89" s="71"/>
      <c r="H89" s="72"/>
      <c r="I89" s="21"/>
      <c r="J89" s="21"/>
      <c r="K89" s="21"/>
      <c r="L89" s="21"/>
      <c r="M89" s="21"/>
      <c r="N89" s="21"/>
    </row>
    <row r="90" spans="1:14" ht="46" customHeight="1" x14ac:dyDescent="0.2">
      <c r="A90" s="51" t="s">
        <v>163</v>
      </c>
      <c r="B90" s="10">
        <v>4</v>
      </c>
      <c r="C90" s="71" t="s">
        <v>67</v>
      </c>
      <c r="D90" s="71"/>
      <c r="E90" s="71"/>
      <c r="F90" s="71"/>
      <c r="G90" s="71"/>
      <c r="H90" s="72"/>
      <c r="I90" s="21"/>
      <c r="J90" s="21"/>
      <c r="K90" s="21"/>
      <c r="L90" s="21"/>
      <c r="M90" s="21"/>
      <c r="N90" s="21"/>
    </row>
    <row r="91" spans="1:14" ht="46" customHeight="1" x14ac:dyDescent="0.2">
      <c r="A91" s="51" t="s">
        <v>164</v>
      </c>
      <c r="B91" s="10">
        <v>5</v>
      </c>
      <c r="C91" s="71" t="s">
        <v>101</v>
      </c>
      <c r="D91" s="71"/>
      <c r="E91" s="71"/>
      <c r="F91" s="71"/>
      <c r="G91" s="71"/>
      <c r="H91" s="72"/>
      <c r="I91" s="21"/>
      <c r="J91" s="21"/>
      <c r="K91" s="21"/>
      <c r="L91" s="21"/>
      <c r="M91" s="21"/>
      <c r="N91" s="21"/>
    </row>
    <row r="92" spans="1:14" ht="46" customHeight="1" x14ac:dyDescent="0.2">
      <c r="A92" s="51" t="s">
        <v>165</v>
      </c>
      <c r="B92" s="10">
        <v>6</v>
      </c>
      <c r="C92" s="71" t="s">
        <v>68</v>
      </c>
      <c r="D92" s="71"/>
      <c r="E92" s="71"/>
      <c r="F92" s="71"/>
      <c r="G92" s="71"/>
      <c r="H92" s="72"/>
      <c r="I92" s="21"/>
      <c r="J92" s="21"/>
      <c r="K92" s="21"/>
      <c r="L92" s="21"/>
      <c r="M92" s="21"/>
      <c r="N92" s="21"/>
    </row>
    <row r="93" spans="1:14" ht="46" customHeight="1" x14ac:dyDescent="0.2">
      <c r="A93" s="51" t="s">
        <v>166</v>
      </c>
      <c r="B93" s="10">
        <v>7</v>
      </c>
      <c r="C93" s="71" t="s">
        <v>102</v>
      </c>
      <c r="D93" s="71"/>
      <c r="E93" s="71"/>
      <c r="F93" s="71"/>
      <c r="G93" s="71"/>
      <c r="H93" s="72"/>
      <c r="I93" s="21"/>
      <c r="J93" s="21"/>
      <c r="K93" s="21"/>
      <c r="L93" s="21"/>
      <c r="M93" s="21"/>
      <c r="N93" s="21"/>
    </row>
    <row r="94" spans="1:14" ht="46" customHeight="1" x14ac:dyDescent="0.2">
      <c r="A94" s="51" t="s">
        <v>167</v>
      </c>
      <c r="B94" s="10">
        <v>10</v>
      </c>
      <c r="C94" s="71" t="s">
        <v>218</v>
      </c>
      <c r="D94" s="71"/>
      <c r="E94" s="71"/>
      <c r="F94" s="71"/>
      <c r="G94" s="71"/>
      <c r="H94" s="72"/>
      <c r="I94" s="21"/>
      <c r="J94" s="21"/>
      <c r="K94" s="21"/>
      <c r="L94" s="21"/>
      <c r="M94" s="21"/>
      <c r="N94" s="21"/>
    </row>
    <row r="95" spans="1:14" ht="46" customHeight="1" x14ac:dyDescent="0.2">
      <c r="A95" s="51" t="s">
        <v>168</v>
      </c>
      <c r="B95" s="10">
        <v>11</v>
      </c>
      <c r="C95" s="71" t="s">
        <v>219</v>
      </c>
      <c r="D95" s="71"/>
      <c r="E95" s="71"/>
      <c r="F95" s="71"/>
      <c r="G95" s="71"/>
      <c r="H95" s="72"/>
      <c r="I95" s="21"/>
      <c r="J95" s="21"/>
      <c r="K95" s="21"/>
      <c r="L95" s="21"/>
      <c r="M95" s="21"/>
      <c r="N95" s="21"/>
    </row>
    <row r="96" spans="1:14" ht="46" customHeight="1" x14ac:dyDescent="0.2">
      <c r="A96" s="51" t="s">
        <v>169</v>
      </c>
      <c r="B96" s="10">
        <v>12</v>
      </c>
      <c r="C96" s="71" t="s">
        <v>103</v>
      </c>
      <c r="D96" s="71"/>
      <c r="E96" s="71"/>
      <c r="F96" s="71"/>
      <c r="G96" s="71"/>
      <c r="H96" s="72"/>
      <c r="I96" s="21"/>
      <c r="J96" s="21"/>
      <c r="K96" s="21"/>
      <c r="L96" s="21"/>
      <c r="M96" s="21"/>
      <c r="N96" s="21"/>
    </row>
    <row r="97" spans="1:14" ht="46" customHeight="1" x14ac:dyDescent="0.2">
      <c r="A97" s="51" t="s">
        <v>170</v>
      </c>
      <c r="B97" s="10">
        <v>13</v>
      </c>
      <c r="C97" s="71" t="s">
        <v>69</v>
      </c>
      <c r="D97" s="71"/>
      <c r="E97" s="71"/>
      <c r="F97" s="71"/>
      <c r="G97" s="71"/>
      <c r="H97" s="72"/>
      <c r="I97" s="21"/>
      <c r="J97" s="21"/>
      <c r="K97" s="21"/>
      <c r="L97" s="21"/>
      <c r="M97" s="21"/>
      <c r="N97" s="21"/>
    </row>
    <row r="98" spans="1:14" ht="46" customHeight="1" x14ac:dyDescent="0.2">
      <c r="A98" s="51" t="s">
        <v>171</v>
      </c>
      <c r="B98" s="10">
        <v>14</v>
      </c>
      <c r="C98" s="71" t="s">
        <v>104</v>
      </c>
      <c r="D98" s="71"/>
      <c r="E98" s="71"/>
      <c r="F98" s="71"/>
      <c r="G98" s="71"/>
      <c r="H98" s="72"/>
      <c r="I98" s="21"/>
      <c r="J98" s="21"/>
      <c r="K98" s="21"/>
      <c r="L98" s="21"/>
      <c r="M98" s="21"/>
      <c r="N98" s="21"/>
    </row>
    <row r="99" spans="1:14" ht="46" customHeight="1" x14ac:dyDescent="0.2">
      <c r="A99" s="50" t="s">
        <v>172</v>
      </c>
      <c r="B99" s="10">
        <v>15</v>
      </c>
      <c r="C99" s="71" t="s">
        <v>220</v>
      </c>
      <c r="D99" s="71"/>
      <c r="E99" s="71"/>
      <c r="F99" s="71"/>
      <c r="G99" s="71"/>
      <c r="H99" s="72"/>
      <c r="I99" s="21"/>
      <c r="J99" s="21"/>
      <c r="K99" s="21"/>
      <c r="L99" s="21"/>
      <c r="M99" s="21"/>
      <c r="N99" s="21"/>
    </row>
    <row r="100" spans="1:14" ht="46" customHeight="1" x14ac:dyDescent="0.2">
      <c r="A100" s="51" t="s">
        <v>173</v>
      </c>
      <c r="B100" s="10">
        <v>16</v>
      </c>
      <c r="C100" s="71" t="s">
        <v>105</v>
      </c>
      <c r="D100" s="71"/>
      <c r="E100" s="71"/>
      <c r="F100" s="71"/>
      <c r="G100" s="71"/>
      <c r="H100" s="72"/>
      <c r="I100" s="21"/>
      <c r="J100" s="21"/>
      <c r="K100" s="21"/>
      <c r="L100" s="21"/>
      <c r="M100" s="21"/>
      <c r="N100" s="21"/>
    </row>
    <row r="101" spans="1:14" ht="46" customHeight="1" x14ac:dyDescent="0.2">
      <c r="A101" s="50" t="s">
        <v>174</v>
      </c>
      <c r="B101" s="10">
        <v>17</v>
      </c>
      <c r="C101" s="71" t="s">
        <v>221</v>
      </c>
      <c r="D101" s="71"/>
      <c r="E101" s="71"/>
      <c r="F101" s="71"/>
      <c r="G101" s="71"/>
      <c r="H101" s="72"/>
      <c r="I101" s="21"/>
      <c r="J101" s="21"/>
      <c r="K101" s="21"/>
      <c r="L101" s="21"/>
      <c r="M101" s="21"/>
      <c r="N101" s="21"/>
    </row>
    <row r="102" spans="1:14" ht="46" customHeight="1" x14ac:dyDescent="0.2">
      <c r="A102" s="50" t="s">
        <v>175</v>
      </c>
      <c r="B102" s="10">
        <v>18</v>
      </c>
      <c r="C102" s="71" t="s">
        <v>70</v>
      </c>
      <c r="D102" s="71"/>
      <c r="E102" s="71"/>
      <c r="F102" s="71"/>
      <c r="G102" s="71"/>
      <c r="H102" s="72"/>
      <c r="I102" s="21"/>
      <c r="J102" s="21"/>
      <c r="K102" s="21"/>
      <c r="L102" s="21"/>
      <c r="M102" s="21"/>
      <c r="N102" s="21"/>
    </row>
    <row r="103" spans="1:14" ht="46" customHeight="1" x14ac:dyDescent="0.2">
      <c r="A103" s="51" t="s">
        <v>176</v>
      </c>
      <c r="B103" s="10">
        <v>19</v>
      </c>
      <c r="C103" s="71" t="s">
        <v>71</v>
      </c>
      <c r="D103" s="71"/>
      <c r="E103" s="71"/>
      <c r="F103" s="71"/>
      <c r="G103" s="71"/>
      <c r="H103" s="72"/>
      <c r="I103" s="21"/>
      <c r="J103" s="21"/>
      <c r="K103" s="21"/>
      <c r="L103" s="21"/>
      <c r="M103" s="21"/>
      <c r="N103" s="21"/>
    </row>
    <row r="104" spans="1:14" ht="46" customHeight="1" x14ac:dyDescent="0.2">
      <c r="A104" s="51" t="s">
        <v>177</v>
      </c>
      <c r="B104" s="10">
        <v>20</v>
      </c>
      <c r="C104" s="71" t="s">
        <v>106</v>
      </c>
      <c r="D104" s="71"/>
      <c r="E104" s="71"/>
      <c r="F104" s="71"/>
      <c r="G104" s="71"/>
      <c r="H104" s="72"/>
      <c r="I104" s="21"/>
      <c r="J104" s="21"/>
      <c r="K104" s="21"/>
      <c r="L104" s="21"/>
      <c r="M104" s="21"/>
      <c r="N104" s="21"/>
    </row>
    <row r="106" spans="1:14" x14ac:dyDescent="0.2">
      <c r="B106" s="4" t="s">
        <v>44</v>
      </c>
    </row>
    <row r="107" spans="1:14" x14ac:dyDescent="0.2">
      <c r="B107" s="4" t="s">
        <v>7</v>
      </c>
    </row>
    <row r="108" spans="1:14" ht="16" customHeight="1" x14ac:dyDescent="0.2">
      <c r="B108" s="78"/>
      <c r="C108" s="78"/>
      <c r="D108" s="78"/>
      <c r="E108" s="78"/>
      <c r="F108" s="78"/>
      <c r="G108" s="78"/>
      <c r="H108" s="78"/>
      <c r="I108" s="78"/>
      <c r="J108" s="78"/>
      <c r="K108" s="78"/>
      <c r="L108" s="78"/>
      <c r="M108" s="78"/>
      <c r="N108" s="78"/>
    </row>
    <row r="109" spans="1:14" ht="16" customHeight="1" x14ac:dyDescent="0.2">
      <c r="B109" s="78"/>
      <c r="C109" s="78"/>
      <c r="D109" s="78"/>
      <c r="E109" s="78"/>
      <c r="F109" s="78"/>
      <c r="G109" s="78"/>
      <c r="H109" s="78"/>
      <c r="I109" s="78"/>
      <c r="J109" s="78"/>
      <c r="K109" s="78"/>
      <c r="L109" s="78"/>
      <c r="M109" s="78"/>
      <c r="N109" s="78"/>
    </row>
    <row r="111" spans="1:14" ht="32" x14ac:dyDescent="0.2">
      <c r="A111" s="52" t="s">
        <v>128</v>
      </c>
      <c r="B111" s="9"/>
      <c r="C111" s="75" t="s">
        <v>123</v>
      </c>
      <c r="D111" s="75"/>
      <c r="E111" s="75"/>
      <c r="F111" s="75"/>
      <c r="G111" s="75"/>
      <c r="H111" s="75"/>
      <c r="I111" s="23" t="s">
        <v>25</v>
      </c>
      <c r="J111" s="23" t="s">
        <v>26</v>
      </c>
      <c r="K111" s="23" t="s">
        <v>27</v>
      </c>
      <c r="L111" s="23" t="s">
        <v>28</v>
      </c>
      <c r="M111" s="23" t="s">
        <v>29</v>
      </c>
      <c r="N111" s="24" t="s">
        <v>1</v>
      </c>
    </row>
    <row r="112" spans="1:14" ht="32" customHeight="1" x14ac:dyDescent="0.2">
      <c r="A112" s="53" t="s">
        <v>179</v>
      </c>
      <c r="B112" s="10">
        <v>1</v>
      </c>
      <c r="C112" s="73" t="s">
        <v>72</v>
      </c>
      <c r="D112" s="73"/>
      <c r="E112" s="73"/>
      <c r="F112" s="73"/>
      <c r="G112" s="73"/>
      <c r="H112" s="74"/>
      <c r="I112" s="21"/>
      <c r="J112" s="21"/>
      <c r="K112" s="21"/>
      <c r="L112" s="21"/>
      <c r="M112" s="21"/>
      <c r="N112" s="21"/>
    </row>
    <row r="113" spans="1:14" ht="32" customHeight="1" x14ac:dyDescent="0.2">
      <c r="A113" s="53" t="s">
        <v>180</v>
      </c>
      <c r="B113" s="10">
        <v>2</v>
      </c>
      <c r="C113" s="73" t="s">
        <v>108</v>
      </c>
      <c r="D113" s="73"/>
      <c r="E113" s="73"/>
      <c r="F113" s="73"/>
      <c r="G113" s="73"/>
      <c r="H113" s="74"/>
      <c r="I113" s="21"/>
      <c r="J113" s="21"/>
      <c r="K113" s="21"/>
      <c r="L113" s="21"/>
      <c r="M113" s="21"/>
      <c r="N113" s="21"/>
    </row>
    <row r="114" spans="1:14" ht="32" customHeight="1" x14ac:dyDescent="0.2">
      <c r="A114" s="53" t="s">
        <v>181</v>
      </c>
      <c r="B114" s="10">
        <v>3</v>
      </c>
      <c r="C114" s="73" t="s">
        <v>73</v>
      </c>
      <c r="D114" s="73"/>
      <c r="E114" s="73"/>
      <c r="F114" s="73"/>
      <c r="G114" s="73"/>
      <c r="H114" s="74"/>
      <c r="I114" s="21"/>
      <c r="J114" s="21"/>
      <c r="K114" s="21"/>
      <c r="L114" s="21"/>
      <c r="M114" s="21"/>
      <c r="N114" s="21"/>
    </row>
    <row r="115" spans="1:14" ht="46" customHeight="1" x14ac:dyDescent="0.2">
      <c r="A115" s="53" t="s">
        <v>182</v>
      </c>
      <c r="B115" s="10">
        <v>4</v>
      </c>
      <c r="C115" s="73" t="s">
        <v>222</v>
      </c>
      <c r="D115" s="73"/>
      <c r="E115" s="73"/>
      <c r="F115" s="73"/>
      <c r="G115" s="73"/>
      <c r="H115" s="74"/>
      <c r="I115" s="21"/>
      <c r="J115" s="21"/>
      <c r="K115" s="21"/>
      <c r="L115" s="21"/>
      <c r="M115" s="21"/>
      <c r="N115" s="21"/>
    </row>
    <row r="116" spans="1:14" ht="47" customHeight="1" x14ac:dyDescent="0.2">
      <c r="A116" s="53" t="s">
        <v>183</v>
      </c>
      <c r="B116" s="10">
        <v>5</v>
      </c>
      <c r="C116" s="73" t="s">
        <v>109</v>
      </c>
      <c r="D116" s="73"/>
      <c r="E116" s="73"/>
      <c r="F116" s="73"/>
      <c r="G116" s="73"/>
      <c r="H116" s="74"/>
      <c r="I116" s="21"/>
      <c r="J116" s="21"/>
      <c r="K116" s="21"/>
      <c r="L116" s="21"/>
      <c r="M116" s="21"/>
      <c r="N116" s="21"/>
    </row>
    <row r="117" spans="1:14" ht="44" customHeight="1" x14ac:dyDescent="0.2">
      <c r="A117" s="53" t="s">
        <v>184</v>
      </c>
      <c r="B117" s="10">
        <v>6</v>
      </c>
      <c r="C117" s="73" t="s">
        <v>223</v>
      </c>
      <c r="D117" s="73"/>
      <c r="E117" s="73"/>
      <c r="F117" s="73"/>
      <c r="G117" s="73"/>
      <c r="H117" s="74"/>
      <c r="I117" s="21"/>
      <c r="J117" s="21"/>
      <c r="K117" s="21"/>
      <c r="L117" s="21"/>
      <c r="M117" s="21"/>
      <c r="N117" s="21"/>
    </row>
    <row r="118" spans="1:14" ht="44" customHeight="1" x14ac:dyDescent="0.2">
      <c r="A118" s="53" t="s">
        <v>185</v>
      </c>
      <c r="B118" s="10">
        <v>7</v>
      </c>
      <c r="C118" s="73" t="s">
        <v>110</v>
      </c>
      <c r="D118" s="73"/>
      <c r="E118" s="73"/>
      <c r="F118" s="73"/>
      <c r="G118" s="73"/>
      <c r="H118" s="74"/>
      <c r="I118" s="21"/>
      <c r="J118" s="21"/>
      <c r="K118" s="21"/>
      <c r="L118" s="21"/>
      <c r="M118" s="21"/>
      <c r="N118" s="21"/>
    </row>
    <row r="119" spans="1:14" ht="44" customHeight="1" x14ac:dyDescent="0.2">
      <c r="A119" s="53" t="s">
        <v>186</v>
      </c>
      <c r="B119" s="10">
        <v>10</v>
      </c>
      <c r="C119" s="73" t="s">
        <v>111</v>
      </c>
      <c r="D119" s="73"/>
      <c r="E119" s="73"/>
      <c r="F119" s="73"/>
      <c r="G119" s="73"/>
      <c r="H119" s="74"/>
      <c r="I119" s="21"/>
      <c r="J119" s="21"/>
      <c r="K119" s="21"/>
      <c r="L119" s="21"/>
      <c r="M119" s="21"/>
      <c r="N119" s="21"/>
    </row>
    <row r="120" spans="1:14" ht="44" customHeight="1" x14ac:dyDescent="0.2">
      <c r="A120" s="53" t="s">
        <v>187</v>
      </c>
      <c r="B120" s="10">
        <v>12</v>
      </c>
      <c r="C120" s="73" t="s">
        <v>74</v>
      </c>
      <c r="D120" s="73"/>
      <c r="E120" s="73"/>
      <c r="F120" s="73"/>
      <c r="G120" s="73"/>
      <c r="H120" s="74"/>
      <c r="I120" s="21"/>
      <c r="J120" s="21"/>
      <c r="K120" s="21"/>
      <c r="L120" s="21"/>
      <c r="M120" s="21"/>
      <c r="N120" s="21"/>
    </row>
    <row r="121" spans="1:14" ht="44" customHeight="1" x14ac:dyDescent="0.2">
      <c r="A121" s="53" t="s">
        <v>188</v>
      </c>
      <c r="B121" s="10">
        <v>13</v>
      </c>
      <c r="C121" s="73" t="s">
        <v>236</v>
      </c>
      <c r="D121" s="73"/>
      <c r="E121" s="73"/>
      <c r="F121" s="73"/>
      <c r="G121" s="73"/>
      <c r="H121" s="74"/>
      <c r="I121" s="21"/>
      <c r="J121" s="21"/>
      <c r="K121" s="21"/>
      <c r="L121" s="21"/>
      <c r="M121" s="21"/>
      <c r="N121" s="21"/>
    </row>
    <row r="122" spans="1:14" ht="44" customHeight="1" x14ac:dyDescent="0.2">
      <c r="A122" s="53" t="s">
        <v>189</v>
      </c>
      <c r="B122" s="10">
        <v>14</v>
      </c>
      <c r="C122" s="73" t="s">
        <v>112</v>
      </c>
      <c r="D122" s="73"/>
      <c r="E122" s="73"/>
      <c r="F122" s="73"/>
      <c r="G122" s="73"/>
      <c r="H122" s="74"/>
      <c r="I122" s="21"/>
      <c r="J122" s="21"/>
      <c r="K122" s="21"/>
      <c r="L122" s="21"/>
      <c r="M122" s="21"/>
      <c r="N122" s="21"/>
    </row>
    <row r="123" spans="1:14" ht="44" customHeight="1" x14ac:dyDescent="0.2">
      <c r="A123" s="53" t="s">
        <v>190</v>
      </c>
      <c r="B123" s="10">
        <v>15</v>
      </c>
      <c r="C123" s="73" t="s">
        <v>237</v>
      </c>
      <c r="D123" s="73"/>
      <c r="E123" s="73"/>
      <c r="F123" s="73"/>
      <c r="G123" s="73"/>
      <c r="H123" s="74"/>
      <c r="I123" s="21"/>
      <c r="J123" s="21"/>
      <c r="K123" s="21"/>
      <c r="L123" s="21"/>
      <c r="M123" s="21"/>
      <c r="N123" s="21"/>
    </row>
    <row r="124" spans="1:14" ht="44" customHeight="1" x14ac:dyDescent="0.2">
      <c r="A124" s="53" t="s">
        <v>191</v>
      </c>
      <c r="B124" s="10">
        <v>17</v>
      </c>
      <c r="C124" s="73" t="s">
        <v>75</v>
      </c>
      <c r="D124" s="73"/>
      <c r="E124" s="73"/>
      <c r="F124" s="73"/>
      <c r="G124" s="73"/>
      <c r="H124" s="74"/>
      <c r="I124" s="21"/>
      <c r="J124" s="21"/>
      <c r="K124" s="21"/>
      <c r="L124" s="21"/>
      <c r="M124" s="21"/>
      <c r="N124" s="21"/>
    </row>
    <row r="126" spans="1:14" x14ac:dyDescent="0.2">
      <c r="B126" s="4" t="s">
        <v>46</v>
      </c>
    </row>
    <row r="127" spans="1:14" x14ac:dyDescent="0.2">
      <c r="B127" s="4" t="s">
        <v>7</v>
      </c>
    </row>
    <row r="128" spans="1:14" ht="17" customHeight="1" x14ac:dyDescent="0.2">
      <c r="B128" s="79"/>
      <c r="C128" s="79"/>
      <c r="D128" s="79"/>
      <c r="E128" s="79"/>
      <c r="F128" s="79"/>
      <c r="G128" s="79"/>
      <c r="H128" s="79"/>
      <c r="I128" s="79"/>
      <c r="J128" s="79"/>
      <c r="K128" s="79"/>
      <c r="L128" s="79"/>
      <c r="M128" s="79"/>
      <c r="N128" s="79"/>
    </row>
    <row r="129" spans="1:14" ht="17" customHeight="1" x14ac:dyDescent="0.2">
      <c r="B129" s="79"/>
      <c r="C129" s="79"/>
      <c r="D129" s="79"/>
      <c r="E129" s="79"/>
      <c r="F129" s="79"/>
      <c r="G129" s="79"/>
      <c r="H129" s="79"/>
      <c r="I129" s="79"/>
      <c r="J129" s="79"/>
      <c r="K129" s="79"/>
      <c r="L129" s="79"/>
      <c r="M129" s="79"/>
      <c r="N129" s="79"/>
    </row>
    <row r="131" spans="1:14" ht="32" x14ac:dyDescent="0.2">
      <c r="A131" s="49" t="s">
        <v>128</v>
      </c>
      <c r="B131" s="9"/>
      <c r="C131" s="75" t="s">
        <v>124</v>
      </c>
      <c r="D131" s="75"/>
      <c r="E131" s="75"/>
      <c r="F131" s="75"/>
      <c r="G131" s="75"/>
      <c r="H131" s="75"/>
      <c r="I131" s="23" t="s">
        <v>25</v>
      </c>
      <c r="J131" s="23" t="s">
        <v>26</v>
      </c>
      <c r="K131" s="23" t="s">
        <v>27</v>
      </c>
      <c r="L131" s="23" t="s">
        <v>28</v>
      </c>
      <c r="M131" s="23" t="s">
        <v>29</v>
      </c>
      <c r="N131" s="24" t="s">
        <v>1</v>
      </c>
    </row>
    <row r="132" spans="1:14" ht="32" customHeight="1" x14ac:dyDescent="0.2">
      <c r="A132" s="51" t="s">
        <v>192</v>
      </c>
      <c r="B132" s="10">
        <v>1</v>
      </c>
      <c r="C132" s="69" t="s">
        <v>113</v>
      </c>
      <c r="D132" s="69"/>
      <c r="E132" s="69"/>
      <c r="F132" s="69"/>
      <c r="G132" s="69"/>
      <c r="H132" s="70"/>
      <c r="I132" s="21"/>
      <c r="J132" s="21"/>
      <c r="K132" s="21"/>
      <c r="L132" s="21"/>
      <c r="M132" s="21"/>
      <c r="N132" s="21"/>
    </row>
    <row r="133" spans="1:14" ht="32" customHeight="1" x14ac:dyDescent="0.2">
      <c r="A133" s="51" t="s">
        <v>193</v>
      </c>
      <c r="B133" s="10">
        <v>2</v>
      </c>
      <c r="C133" s="69" t="s">
        <v>114</v>
      </c>
      <c r="D133" s="69"/>
      <c r="E133" s="69"/>
      <c r="F133" s="69"/>
      <c r="G133" s="69"/>
      <c r="H133" s="70"/>
      <c r="I133" s="21"/>
      <c r="J133" s="21"/>
      <c r="K133" s="21"/>
      <c r="L133" s="21"/>
      <c r="M133" s="21"/>
      <c r="N133" s="21"/>
    </row>
    <row r="134" spans="1:14" ht="32" customHeight="1" x14ac:dyDescent="0.2">
      <c r="A134" s="51" t="s">
        <v>194</v>
      </c>
      <c r="B134" s="10">
        <v>4</v>
      </c>
      <c r="C134" s="69" t="s">
        <v>76</v>
      </c>
      <c r="D134" s="69"/>
      <c r="E134" s="69"/>
      <c r="F134" s="69"/>
      <c r="G134" s="69"/>
      <c r="H134" s="70"/>
      <c r="I134" s="21"/>
      <c r="J134" s="21"/>
      <c r="K134" s="21"/>
      <c r="L134" s="21"/>
      <c r="M134" s="21"/>
      <c r="N134" s="21"/>
    </row>
    <row r="135" spans="1:14" ht="32" customHeight="1" x14ac:dyDescent="0.2">
      <c r="A135" s="51" t="s">
        <v>195</v>
      </c>
      <c r="B135" s="10">
        <v>5</v>
      </c>
      <c r="C135" s="69" t="s">
        <v>115</v>
      </c>
      <c r="D135" s="69"/>
      <c r="E135" s="69"/>
      <c r="F135" s="69"/>
      <c r="G135" s="69"/>
      <c r="H135" s="70"/>
      <c r="I135" s="21"/>
      <c r="J135" s="21"/>
      <c r="K135" s="21"/>
      <c r="L135" s="21"/>
      <c r="M135" s="21"/>
      <c r="N135" s="21"/>
    </row>
    <row r="136" spans="1:14" ht="32" customHeight="1" x14ac:dyDescent="0.2">
      <c r="A136" s="51" t="s">
        <v>196</v>
      </c>
      <c r="B136" s="10">
        <v>6</v>
      </c>
      <c r="C136" s="69" t="s">
        <v>116</v>
      </c>
      <c r="D136" s="69"/>
      <c r="E136" s="69"/>
      <c r="F136" s="69"/>
      <c r="G136" s="69"/>
      <c r="H136" s="70"/>
      <c r="I136" s="21"/>
      <c r="J136" s="21"/>
      <c r="K136" s="21"/>
      <c r="L136" s="21"/>
      <c r="M136" s="21"/>
      <c r="N136" s="21"/>
    </row>
    <row r="137" spans="1:14" ht="32" customHeight="1" x14ac:dyDescent="0.2">
      <c r="A137" s="51" t="s">
        <v>197</v>
      </c>
      <c r="B137" s="10">
        <v>7</v>
      </c>
      <c r="C137" s="69" t="s">
        <v>117</v>
      </c>
      <c r="D137" s="69"/>
      <c r="E137" s="69"/>
      <c r="F137" s="69"/>
      <c r="G137" s="69"/>
      <c r="H137" s="70"/>
      <c r="I137" s="21"/>
      <c r="J137" s="21"/>
      <c r="K137" s="21"/>
      <c r="L137" s="21"/>
      <c r="M137" s="21"/>
      <c r="N137" s="21"/>
    </row>
    <row r="138" spans="1:14" ht="32" customHeight="1" x14ac:dyDescent="0.2">
      <c r="A138" s="51" t="s">
        <v>198</v>
      </c>
      <c r="B138" s="10">
        <v>8</v>
      </c>
      <c r="C138" s="69" t="s">
        <v>224</v>
      </c>
      <c r="D138" s="69"/>
      <c r="E138" s="69"/>
      <c r="F138" s="69"/>
      <c r="G138" s="69"/>
      <c r="H138" s="70"/>
      <c r="I138" s="21"/>
      <c r="J138" s="21"/>
      <c r="K138" s="21"/>
      <c r="L138" s="21"/>
      <c r="M138" s="21"/>
      <c r="N138" s="21"/>
    </row>
    <row r="139" spans="1:14" ht="32" customHeight="1" x14ac:dyDescent="0.2">
      <c r="A139" s="51" t="s">
        <v>199</v>
      </c>
      <c r="B139" s="10">
        <v>9</v>
      </c>
      <c r="C139" s="69" t="s">
        <v>77</v>
      </c>
      <c r="D139" s="69"/>
      <c r="E139" s="69"/>
      <c r="F139" s="69"/>
      <c r="G139" s="69"/>
      <c r="H139" s="70"/>
      <c r="I139" s="21"/>
      <c r="J139" s="21"/>
      <c r="K139" s="21"/>
      <c r="L139" s="21"/>
      <c r="M139" s="21"/>
      <c r="N139" s="21"/>
    </row>
    <row r="140" spans="1:14" ht="32" customHeight="1" x14ac:dyDescent="0.2">
      <c r="A140" s="51" t="s">
        <v>200</v>
      </c>
      <c r="B140" s="10">
        <v>15</v>
      </c>
      <c r="C140" s="69" t="s">
        <v>78</v>
      </c>
      <c r="D140" s="69"/>
      <c r="E140" s="69"/>
      <c r="F140" s="69"/>
      <c r="G140" s="69"/>
      <c r="H140" s="70"/>
      <c r="I140" s="21"/>
      <c r="J140" s="21"/>
      <c r="K140" s="21"/>
      <c r="L140" s="21"/>
      <c r="M140" s="21"/>
      <c r="N140" s="21"/>
    </row>
    <row r="142" spans="1:14" x14ac:dyDescent="0.2">
      <c r="B142" s="4" t="s">
        <v>48</v>
      </c>
    </row>
    <row r="143" spans="1:14" x14ac:dyDescent="0.2">
      <c r="B143" s="4" t="s">
        <v>7</v>
      </c>
    </row>
    <row r="144" spans="1:14" x14ac:dyDescent="0.2">
      <c r="B144" s="79"/>
      <c r="C144" s="79"/>
      <c r="D144" s="79"/>
      <c r="E144" s="79"/>
      <c r="F144" s="79"/>
      <c r="G144" s="79"/>
      <c r="H144" s="79"/>
      <c r="I144" s="79"/>
      <c r="J144" s="79"/>
      <c r="K144" s="79"/>
      <c r="L144" s="79"/>
      <c r="M144" s="79"/>
      <c r="N144" s="79"/>
    </row>
    <row r="145" spans="1:14" x14ac:dyDescent="0.2">
      <c r="B145" s="79"/>
      <c r="C145" s="79"/>
      <c r="D145" s="79"/>
      <c r="E145" s="79"/>
      <c r="F145" s="79"/>
      <c r="G145" s="79"/>
      <c r="H145" s="79"/>
      <c r="I145" s="79"/>
      <c r="J145" s="79"/>
      <c r="K145" s="79"/>
      <c r="L145" s="79"/>
      <c r="M145" s="79"/>
      <c r="N145" s="79"/>
    </row>
    <row r="146" spans="1:14" x14ac:dyDescent="0.2">
      <c r="B146" s="4"/>
    </row>
    <row r="147" spans="1:14" ht="32" x14ac:dyDescent="0.2">
      <c r="A147" s="49" t="s">
        <v>128</v>
      </c>
      <c r="B147" s="9"/>
      <c r="C147" s="75" t="s">
        <v>125</v>
      </c>
      <c r="D147" s="75"/>
      <c r="E147" s="75"/>
      <c r="F147" s="75"/>
      <c r="G147" s="75"/>
      <c r="H147" s="75"/>
      <c r="I147" s="23" t="s">
        <v>25</v>
      </c>
      <c r="J147" s="23" t="s">
        <v>26</v>
      </c>
      <c r="K147" s="23" t="s">
        <v>27</v>
      </c>
      <c r="L147" s="23" t="s">
        <v>28</v>
      </c>
      <c r="M147" s="23" t="s">
        <v>29</v>
      </c>
      <c r="N147" s="24" t="s">
        <v>1</v>
      </c>
    </row>
    <row r="148" spans="1:14" ht="33" customHeight="1" x14ac:dyDescent="0.2">
      <c r="A148" s="51" t="s">
        <v>201</v>
      </c>
      <c r="B148" s="10">
        <v>2</v>
      </c>
      <c r="C148" s="73" t="s">
        <v>225</v>
      </c>
      <c r="D148" s="73"/>
      <c r="E148" s="73"/>
      <c r="F148" s="73"/>
      <c r="G148" s="73"/>
      <c r="H148" s="74"/>
      <c r="I148" s="21"/>
      <c r="J148" s="21"/>
      <c r="K148" s="21"/>
      <c r="L148" s="21"/>
      <c r="M148" s="21"/>
      <c r="N148" s="21"/>
    </row>
    <row r="149" spans="1:14" ht="33" customHeight="1" x14ac:dyDescent="0.2">
      <c r="A149" s="51" t="s">
        <v>202</v>
      </c>
      <c r="B149" s="10">
        <v>4</v>
      </c>
      <c r="C149" s="73" t="s">
        <v>238</v>
      </c>
      <c r="D149" s="73"/>
      <c r="E149" s="73"/>
      <c r="F149" s="73"/>
      <c r="G149" s="73"/>
      <c r="H149" s="74"/>
      <c r="I149" s="21"/>
      <c r="J149" s="21"/>
      <c r="K149" s="21"/>
      <c r="L149" s="21"/>
      <c r="M149" s="21"/>
      <c r="N149" s="21"/>
    </row>
    <row r="150" spans="1:14" ht="33" customHeight="1" x14ac:dyDescent="0.2">
      <c r="A150" s="51" t="s">
        <v>203</v>
      </c>
      <c r="B150" s="10">
        <v>5</v>
      </c>
      <c r="C150" s="73" t="s">
        <v>79</v>
      </c>
      <c r="D150" s="73"/>
      <c r="E150" s="73"/>
      <c r="F150" s="73"/>
      <c r="G150" s="73"/>
      <c r="H150" s="74"/>
      <c r="I150" s="21"/>
      <c r="J150" s="21"/>
      <c r="K150" s="21"/>
      <c r="L150" s="21"/>
      <c r="M150" s="21"/>
      <c r="N150" s="21"/>
    </row>
    <row r="151" spans="1:14" ht="33" customHeight="1" x14ac:dyDescent="0.2">
      <c r="A151" s="51" t="s">
        <v>204</v>
      </c>
      <c r="B151" s="10">
        <v>6</v>
      </c>
      <c r="C151" s="73" t="s">
        <v>80</v>
      </c>
      <c r="D151" s="73"/>
      <c r="E151" s="73"/>
      <c r="F151" s="73"/>
      <c r="G151" s="73"/>
      <c r="H151" s="74"/>
      <c r="I151" s="21"/>
      <c r="J151" s="21"/>
      <c r="K151" s="21"/>
      <c r="L151" s="21"/>
      <c r="M151" s="21"/>
      <c r="N151" s="21"/>
    </row>
    <row r="152" spans="1:14" ht="33" customHeight="1" x14ac:dyDescent="0.2">
      <c r="A152" s="51" t="s">
        <v>205</v>
      </c>
      <c r="B152" s="10">
        <v>7</v>
      </c>
      <c r="C152" s="73" t="s">
        <v>81</v>
      </c>
      <c r="D152" s="73"/>
      <c r="E152" s="73"/>
      <c r="F152" s="73"/>
      <c r="G152" s="73"/>
      <c r="H152" s="74"/>
      <c r="I152" s="21"/>
      <c r="J152" s="21"/>
      <c r="K152" s="21"/>
      <c r="L152" s="21"/>
      <c r="M152" s="21"/>
      <c r="N152" s="21"/>
    </row>
    <row r="153" spans="1:14" ht="33" customHeight="1" x14ac:dyDescent="0.2">
      <c r="A153" s="51" t="s">
        <v>206</v>
      </c>
      <c r="B153" s="10">
        <v>8</v>
      </c>
      <c r="C153" s="73" t="s">
        <v>82</v>
      </c>
      <c r="D153" s="73"/>
      <c r="E153" s="73"/>
      <c r="F153" s="73"/>
      <c r="G153" s="73"/>
      <c r="H153" s="74"/>
      <c r="I153" s="21"/>
      <c r="J153" s="21"/>
      <c r="K153" s="21"/>
      <c r="L153" s="21"/>
      <c r="M153" s="21"/>
      <c r="N153" s="21"/>
    </row>
    <row r="154" spans="1:14" ht="33" customHeight="1" x14ac:dyDescent="0.2">
      <c r="A154" s="51" t="s">
        <v>207</v>
      </c>
      <c r="B154" s="10">
        <v>9</v>
      </c>
      <c r="C154" s="73" t="s">
        <v>239</v>
      </c>
      <c r="D154" s="73"/>
      <c r="E154" s="73"/>
      <c r="F154" s="73"/>
      <c r="G154" s="73"/>
      <c r="H154" s="74"/>
      <c r="I154" s="21"/>
      <c r="J154" s="21"/>
      <c r="K154" s="21"/>
      <c r="L154" s="21"/>
      <c r="M154" s="21"/>
      <c r="N154" s="21"/>
    </row>
    <row r="155" spans="1:14" ht="33" customHeight="1" x14ac:dyDescent="0.2">
      <c r="A155" s="51" t="s">
        <v>208</v>
      </c>
      <c r="B155" s="10">
        <v>10</v>
      </c>
      <c r="C155" s="73" t="s">
        <v>118</v>
      </c>
      <c r="D155" s="73"/>
      <c r="E155" s="73"/>
      <c r="F155" s="73"/>
      <c r="G155" s="73"/>
      <c r="H155" s="74"/>
      <c r="I155" s="21"/>
      <c r="J155" s="21"/>
      <c r="K155" s="21"/>
      <c r="L155" s="21"/>
      <c r="M155" s="21"/>
      <c r="N155" s="21"/>
    </row>
    <row r="156" spans="1:14" ht="41" customHeight="1" x14ac:dyDescent="0.2">
      <c r="A156" s="51" t="s">
        <v>209</v>
      </c>
      <c r="B156" s="10">
        <v>11</v>
      </c>
      <c r="C156" s="73" t="s">
        <v>83</v>
      </c>
      <c r="D156" s="73"/>
      <c r="E156" s="73"/>
      <c r="F156" s="73"/>
      <c r="G156" s="73"/>
      <c r="H156" s="74"/>
      <c r="I156" s="21"/>
      <c r="J156" s="21"/>
      <c r="K156" s="21"/>
      <c r="L156" s="21"/>
      <c r="M156" s="21"/>
      <c r="N156" s="21"/>
    </row>
    <row r="157" spans="1:14" ht="33" customHeight="1" x14ac:dyDescent="0.2">
      <c r="A157" s="51" t="s">
        <v>210</v>
      </c>
      <c r="B157" s="10">
        <v>12</v>
      </c>
      <c r="C157" s="73" t="s">
        <v>84</v>
      </c>
      <c r="D157" s="73"/>
      <c r="E157" s="73"/>
      <c r="F157" s="73"/>
      <c r="G157" s="73"/>
      <c r="H157" s="74"/>
      <c r="I157" s="21"/>
      <c r="J157" s="21"/>
      <c r="K157" s="21"/>
      <c r="L157" s="21"/>
      <c r="M157" s="21"/>
      <c r="N157" s="21"/>
    </row>
    <row r="158" spans="1:14" ht="33" customHeight="1" x14ac:dyDescent="0.2">
      <c r="A158" s="51" t="s">
        <v>211</v>
      </c>
      <c r="B158" s="10">
        <v>13</v>
      </c>
      <c r="C158" s="73" t="s">
        <v>119</v>
      </c>
      <c r="D158" s="73"/>
      <c r="E158" s="73"/>
      <c r="F158" s="73"/>
      <c r="G158" s="73"/>
      <c r="H158" s="74"/>
      <c r="I158" s="21"/>
      <c r="J158" s="21"/>
      <c r="K158" s="21"/>
      <c r="L158" s="21"/>
      <c r="M158" s="21"/>
      <c r="N158" s="21"/>
    </row>
    <row r="159" spans="1:14" x14ac:dyDescent="0.2">
      <c r="B159" s="4"/>
    </row>
    <row r="160" spans="1:14" x14ac:dyDescent="0.2">
      <c r="B160" s="4" t="s">
        <v>50</v>
      </c>
    </row>
    <row r="161" spans="2:14" x14ac:dyDescent="0.2">
      <c r="B161" s="4" t="s">
        <v>7</v>
      </c>
    </row>
    <row r="162" spans="2:14" x14ac:dyDescent="0.2">
      <c r="B162" s="79"/>
      <c r="C162" s="79"/>
      <c r="D162" s="79"/>
      <c r="E162" s="79"/>
      <c r="F162" s="79"/>
      <c r="G162" s="79"/>
      <c r="H162" s="79"/>
      <c r="I162" s="79"/>
      <c r="J162" s="79"/>
      <c r="K162" s="79"/>
      <c r="L162" s="79"/>
      <c r="M162" s="79"/>
      <c r="N162" s="79"/>
    </row>
    <row r="163" spans="2:14" x14ac:dyDescent="0.2">
      <c r="B163" s="79"/>
      <c r="C163" s="79"/>
      <c r="D163" s="79"/>
      <c r="E163" s="79"/>
      <c r="F163" s="79"/>
      <c r="G163" s="79"/>
      <c r="H163" s="79"/>
      <c r="I163" s="79"/>
      <c r="J163" s="79"/>
      <c r="K163" s="79"/>
      <c r="L163" s="79"/>
      <c r="M163" s="79"/>
      <c r="N163" s="79"/>
    </row>
    <row r="164" spans="2:14" x14ac:dyDescent="0.2">
      <c r="B164" s="2" t="s">
        <v>39</v>
      </c>
    </row>
    <row r="165" spans="2:14" x14ac:dyDescent="0.2">
      <c r="B165" s="78"/>
      <c r="C165" s="78"/>
      <c r="D165" s="78"/>
      <c r="E165" s="78"/>
      <c r="F165" s="78"/>
      <c r="G165" s="78"/>
      <c r="H165" s="78"/>
      <c r="I165" s="78"/>
      <c r="J165" s="78"/>
      <c r="K165" s="78"/>
      <c r="L165" s="78"/>
      <c r="M165" s="78"/>
      <c r="N165" s="78"/>
    </row>
    <row r="166" spans="2:14" x14ac:dyDescent="0.2">
      <c r="B166" s="78"/>
      <c r="C166" s="78"/>
      <c r="D166" s="78"/>
      <c r="E166" s="78"/>
      <c r="F166" s="78"/>
      <c r="G166" s="78"/>
      <c r="H166" s="78"/>
      <c r="I166" s="78"/>
      <c r="J166" s="78"/>
      <c r="K166" s="78"/>
      <c r="L166" s="78"/>
      <c r="M166" s="78"/>
      <c r="N166" s="78"/>
    </row>
    <row r="167" spans="2:14" ht="19" x14ac:dyDescent="0.25">
      <c r="B167" s="35" t="s">
        <v>227</v>
      </c>
    </row>
  </sheetData>
  <mergeCells count="107">
    <mergeCell ref="C36:H36"/>
    <mergeCell ref="C37:H37"/>
    <mergeCell ref="C122:H122"/>
    <mergeCell ref="C135:H135"/>
    <mergeCell ref="C1:M1"/>
    <mergeCell ref="K11:M11"/>
    <mergeCell ref="K12:M12"/>
    <mergeCell ref="E14:G14"/>
    <mergeCell ref="E15:G15"/>
    <mergeCell ref="C155:H155"/>
    <mergeCell ref="C156:H156"/>
    <mergeCell ref="C150:H150"/>
    <mergeCell ref="C151:H151"/>
    <mergeCell ref="C152:H152"/>
    <mergeCell ref="C153:H153"/>
    <mergeCell ref="C154:H154"/>
    <mergeCell ref="C118:H118"/>
    <mergeCell ref="C119:H119"/>
    <mergeCell ref="C94:H94"/>
    <mergeCell ref="C95:H95"/>
    <mergeCell ref="C96:H96"/>
    <mergeCell ref="C97:H97"/>
    <mergeCell ref="B108:N109"/>
    <mergeCell ref="C111:H111"/>
    <mergeCell ref="C104:H104"/>
    <mergeCell ref="C35:H35"/>
    <mergeCell ref="C124:H124"/>
    <mergeCell ref="C137:H137"/>
    <mergeCell ref="C138:H138"/>
    <mergeCell ref="C134:H134"/>
    <mergeCell ref="C148:H148"/>
    <mergeCell ref="C131:H131"/>
    <mergeCell ref="B128:N129"/>
    <mergeCell ref="B144:N145"/>
    <mergeCell ref="C123:H123"/>
    <mergeCell ref="C38:H38"/>
    <mergeCell ref="C39:H39"/>
    <mergeCell ref="C90:H90"/>
    <mergeCell ref="C91:H91"/>
    <mergeCell ref="C92:H92"/>
    <mergeCell ref="C93:H93"/>
    <mergeCell ref="C73:H73"/>
    <mergeCell ref="C74:H74"/>
    <mergeCell ref="C75:H75"/>
    <mergeCell ref="C46:H46"/>
    <mergeCell ref="C65:H65"/>
    <mergeCell ref="C43:H43"/>
    <mergeCell ref="C44:H44"/>
    <mergeCell ref="C45:H45"/>
    <mergeCell ref="C58:H58"/>
    <mergeCell ref="C86:H86"/>
    <mergeCell ref="C87:H87"/>
    <mergeCell ref="C88:H88"/>
    <mergeCell ref="C41:H41"/>
    <mergeCell ref="C79:H79"/>
    <mergeCell ref="C76:H76"/>
    <mergeCell ref="C77:H77"/>
    <mergeCell ref="C78:H78"/>
    <mergeCell ref="B83:N84"/>
    <mergeCell ref="C54:H54"/>
    <mergeCell ref="C64:H64"/>
    <mergeCell ref="C66:H66"/>
    <mergeCell ref="C89:H89"/>
    <mergeCell ref="C100:H100"/>
    <mergeCell ref="C101:H101"/>
    <mergeCell ref="B165:N166"/>
    <mergeCell ref="C112:H112"/>
    <mergeCell ref="C113:H113"/>
    <mergeCell ref="C114:H114"/>
    <mergeCell ref="C116:H116"/>
    <mergeCell ref="C117:H117"/>
    <mergeCell ref="C136:H136"/>
    <mergeCell ref="C133:H133"/>
    <mergeCell ref="C147:H147"/>
    <mergeCell ref="C132:H132"/>
    <mergeCell ref="B162:N163"/>
    <mergeCell ref="C157:H157"/>
    <mergeCell ref="C158:H158"/>
    <mergeCell ref="C139:H139"/>
    <mergeCell ref="C120:H120"/>
    <mergeCell ref="C121:H121"/>
    <mergeCell ref="C140:H140"/>
    <mergeCell ref="C149:H149"/>
    <mergeCell ref="C42:H42"/>
    <mergeCell ref="C102:H102"/>
    <mergeCell ref="C103:H103"/>
    <mergeCell ref="C115:H115"/>
    <mergeCell ref="C31:H31"/>
    <mergeCell ref="C34:H34"/>
    <mergeCell ref="E11:G11"/>
    <mergeCell ref="E12:G12"/>
    <mergeCell ref="E13:G13"/>
    <mergeCell ref="C33:H33"/>
    <mergeCell ref="C56:H56"/>
    <mergeCell ref="C55:H55"/>
    <mergeCell ref="C62:H62"/>
    <mergeCell ref="C61:H61"/>
    <mergeCell ref="C60:H60"/>
    <mergeCell ref="C59:H59"/>
    <mergeCell ref="C40:H40"/>
    <mergeCell ref="C98:H98"/>
    <mergeCell ref="C99:H99"/>
    <mergeCell ref="C53:H53"/>
    <mergeCell ref="C57:H57"/>
    <mergeCell ref="C63:H63"/>
    <mergeCell ref="B50:N51"/>
    <mergeCell ref="B70:N71"/>
  </mergeCells>
  <dataValidations count="4">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AA94A8A7-0766-B548-B04A-F6384D748D21}"/>
    <dataValidation allowBlank="1" showInputMessage="1" showErrorMessage="1" promptTitle="Vērtēšanas periods" prompt="Norādiet, par kādu periodu veicat vērtēšanu!_x000a_Piemēram: 01/2023 - 12/2023" sqref="K11:M11" xr:uid="{F3AB7F9F-DF2D-F646-8861-AD2A2AF7E89F}"/>
    <dataValidation allowBlank="1" showInputMessage="1" showErrorMessage="1" promptTitle="Vērtējamā persona" prompt="Ierakstiet vērtējamās personas Vārdu un Uzvārdu!_x000a_" sqref="E11:G11" xr:uid="{A09EDBE9-E7F4-0C4C-A10B-FF41F230378A}"/>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03BDEEB9-F87C-1F4D-8000-7467B36EC2D0}">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7"/>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C12" sqref="C12"/>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5" customWidth="1"/>
    <col min="6" max="6" width="44.6640625" style="2" customWidth="1"/>
    <col min="7" max="16384" width="10.83203125" style="2"/>
  </cols>
  <sheetData>
    <row r="1" spans="2:6" ht="17" hidden="1" x14ac:dyDescent="0.2">
      <c r="C1" s="22" t="s">
        <v>16</v>
      </c>
      <c r="E1" s="39" t="str">
        <f>IF(COUNTA(Anketa_PV_SI!E11)=1,Anketa_PV_SI!E11,"")</f>
        <v/>
      </c>
      <c r="F1" t="str">
        <f>IF(COUNT(Anketa_PV_SI!E11)="*","KAS!D9","")</f>
        <v/>
      </c>
    </row>
    <row r="2" spans="2:6" ht="7" customHeight="1" x14ac:dyDescent="0.2"/>
    <row r="3" spans="2:6" ht="32" x14ac:dyDescent="0.2">
      <c r="B3" s="67" t="s">
        <v>85</v>
      </c>
      <c r="C3" s="67" t="s">
        <v>21</v>
      </c>
      <c r="D3" s="4"/>
      <c r="E3" s="68" t="s">
        <v>8</v>
      </c>
    </row>
    <row r="4" spans="2:6" ht="64" x14ac:dyDescent="0.2">
      <c r="B4" s="25" t="str">
        <f>Anketa_PV_SI!C31</f>
        <v>I Kompetence: 
ES FONDU SISTĒMAS UN NORMATĪVĀ REGULĒJUMA IZPRATNE</v>
      </c>
      <c r="C4" s="8" t="s">
        <v>42</v>
      </c>
      <c r="D4" s="4"/>
      <c r="E4" s="40" t="str">
        <f>Tehniskais!O12</f>
        <v/>
      </c>
      <c r="F4" s="8" t="str">
        <f>IF(E4="Vērtējums netiek noteikts","Vērtējums netiek noteikts, ja konkrētajā kompetencē vairāk kā 25% atbilžu bijušas 'Nevaru novērtēt'","")</f>
        <v/>
      </c>
    </row>
    <row r="5" spans="2:6" ht="6" customHeight="1" x14ac:dyDescent="0.2">
      <c r="B5" s="26"/>
      <c r="C5" s="8"/>
      <c r="D5" s="4"/>
      <c r="E5" s="7"/>
      <c r="F5" s="4"/>
    </row>
    <row r="6" spans="2:6" ht="47" customHeight="1" x14ac:dyDescent="0.2">
      <c r="B6" s="25" t="str">
        <f>Anketa_PV_SI!C53</f>
        <v>II Kompetence: 
PROJEKTU UZRAUDZĪBA</v>
      </c>
      <c r="C6" s="8" t="s">
        <v>127</v>
      </c>
      <c r="D6" s="4"/>
      <c r="E6" s="40" t="str">
        <f>Tehniskais!O13</f>
        <v/>
      </c>
      <c r="F6" s="8" t="str">
        <f>IF(E6="Vērtējums netiek noteikts","Vērtējums netiek noteikts, ja vairāk kā 25% atbilžu bijušas 'Nevaru novērtēt'","")</f>
        <v/>
      </c>
    </row>
    <row r="7" spans="2:6" ht="6" customHeight="1" x14ac:dyDescent="0.2">
      <c r="B7" s="26"/>
      <c r="C7" s="8"/>
      <c r="D7" s="4"/>
      <c r="E7" s="7"/>
      <c r="F7" s="4"/>
    </row>
    <row r="8" spans="2:6" ht="66" customHeight="1" x14ac:dyDescent="0.2">
      <c r="B8" s="25" t="str">
        <f>Anketa_PV_SI!C73</f>
        <v>III Kompetence: 
PATSTĀVĪGA DARBA PLĀNOŠANA UN ORGANIZĒŠANA</v>
      </c>
      <c r="C8" s="8" t="s">
        <v>126</v>
      </c>
      <c r="D8" s="4"/>
      <c r="E8" s="40" t="str">
        <f>Tehniskais!O14</f>
        <v/>
      </c>
      <c r="F8" s="8" t="str">
        <f>IF(E8="Vērtējums netiek noteikts","Vērtējums netiek noteikts, ja vairāk kā 25% atbilžu bijušas 'Nevaru novērtēt'","")</f>
        <v/>
      </c>
    </row>
    <row r="9" spans="2:6" ht="7" customHeight="1" x14ac:dyDescent="0.2">
      <c r="B9" s="26"/>
      <c r="C9" s="8"/>
      <c r="D9" s="4"/>
      <c r="E9" s="7"/>
      <c r="F9" s="4"/>
    </row>
    <row r="10" spans="2:6" ht="64" x14ac:dyDescent="0.2">
      <c r="B10" s="25" t="str">
        <f>Anketa_PV_SI!C86</f>
        <v>IV Kompetence: 
EFEKTĪVS DARBS AR INFORMĀCIJU</v>
      </c>
      <c r="C10" s="27" t="s">
        <v>45</v>
      </c>
      <c r="D10" s="4"/>
      <c r="E10" s="40" t="str">
        <f>Tehniskais!O15</f>
        <v/>
      </c>
      <c r="F10" s="8" t="str">
        <f>IF(E10="Vērtējums netiek noteikts","Vērtējums netiek noteikts, ja vairāk kā 25% atbilžu bijušas 'Nevaru novērtēt'","")</f>
        <v/>
      </c>
    </row>
    <row r="11" spans="2:6" ht="6" customHeight="1" x14ac:dyDescent="0.2">
      <c r="B11" s="26"/>
      <c r="C11" s="8"/>
      <c r="D11" s="4"/>
      <c r="E11" s="7"/>
      <c r="F11" s="4"/>
    </row>
    <row r="12" spans="2:6" ht="64" x14ac:dyDescent="0.2">
      <c r="B12" s="25" t="str">
        <f>Anketa_PV_SI!C111</f>
        <v>V Kompetence: 
KOMUNIKĀCIJA UN ARGUMENTĀCIJA</v>
      </c>
      <c r="C12" s="8" t="s">
        <v>47</v>
      </c>
      <c r="D12" s="4"/>
      <c r="E12" s="40" t="str">
        <f>Tehniskais!O16</f>
        <v/>
      </c>
      <c r="F12" s="4" t="str">
        <f>IF(E12="Vērtējums netiek noteikts","Vērtējums netiek noteikts, ja vairāk kā 25% atbilžu bijušas 'Nevaru novērtēt'","")</f>
        <v/>
      </c>
    </row>
    <row r="13" spans="2:6" ht="7" customHeight="1" x14ac:dyDescent="0.2">
      <c r="B13" s="26"/>
      <c r="C13" s="8"/>
      <c r="D13" s="4"/>
      <c r="E13" s="8"/>
      <c r="F13" s="4"/>
    </row>
    <row r="14" spans="2:6" ht="80" x14ac:dyDescent="0.2">
      <c r="B14" s="25" t="str">
        <f>Anketa_PV_SI!C131</f>
        <v>VI Kompetence: 
SADARBĪBAS VEIDOŠANA</v>
      </c>
      <c r="C14" s="8" t="s">
        <v>49</v>
      </c>
      <c r="D14" s="4"/>
      <c r="E14" s="40" t="str">
        <f>Tehniskais!O17</f>
        <v/>
      </c>
      <c r="F14" s="4" t="str">
        <f>IF(E14="Vērtējums netiek noteikts","Vērtējums netiek noteikts, ja vairāk kā 25% atbilžu bijušas 'Nevaru novērtēt'","")</f>
        <v/>
      </c>
    </row>
    <row r="15" spans="2:6" ht="7" customHeight="1" x14ac:dyDescent="0.2">
      <c r="B15" s="4"/>
      <c r="C15" s="4"/>
      <c r="E15" s="7"/>
      <c r="F15" s="4"/>
    </row>
    <row r="16" spans="2:6" ht="64" x14ac:dyDescent="0.2">
      <c r="B16" s="34" t="str" cm="1">
        <f t="array" ref="B16">Anketa_PV_SI!C147:C147</f>
        <v>VII Kompetence: 
PROBLĒMU RISINĀŠANA UN LĒMUMU PIEŅEMŠANA</v>
      </c>
      <c r="C16" s="8" t="s">
        <v>51</v>
      </c>
      <c r="E16" s="41" t="str">
        <f>Tehniskais!O18</f>
        <v/>
      </c>
      <c r="F16" s="4" t="str">
        <f>IF(E16="Vērtējums netiek noteikts","Vērtējums netiek noteikts, ja vairāk kā 25% atbilžu bijušas 'Nevaru novērtēt'","")</f>
        <v/>
      </c>
    </row>
    <row r="17" spans="2:6" ht="6" customHeight="1" x14ac:dyDescent="0.2">
      <c r="B17" s="4"/>
      <c r="C17" s="4"/>
      <c r="E17" s="7"/>
      <c r="F17" s="4"/>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workbookViewId="0">
      <selection activeCell="C18" sqref="C18"/>
    </sheetView>
  </sheetViews>
  <sheetFormatPr baseColWidth="10" defaultRowHeight="14" x14ac:dyDescent="0.2"/>
  <cols>
    <col min="1" max="1" width="2.33203125" style="3" customWidth="1"/>
    <col min="2" max="2" width="45.83203125" style="3" customWidth="1"/>
    <col min="3" max="3" width="7.6640625" style="3" customWidth="1"/>
    <col min="4" max="4" width="8.5" style="3" bestFit="1" customWidth="1"/>
    <col min="5" max="7" width="6.6640625" style="3" bestFit="1" customWidth="1"/>
    <col min="8" max="8" width="8.33203125" style="3" bestFit="1" customWidth="1"/>
    <col min="9" max="9" width="7" style="3" bestFit="1" customWidth="1"/>
    <col min="10" max="10" width="9" style="3" customWidth="1"/>
    <col min="11" max="11" width="8.6640625" style="3" customWidth="1"/>
    <col min="12" max="13" width="5.33203125" style="3" bestFit="1" customWidth="1"/>
    <col min="14" max="14" width="6.5" style="3" bestFit="1" customWidth="1"/>
    <col min="15" max="15" width="23.1640625" style="3" customWidth="1"/>
    <col min="16" max="16384" width="10.83203125" style="3"/>
  </cols>
  <sheetData>
    <row r="2" spans="1:15" x14ac:dyDescent="0.2">
      <c r="B2" s="14" t="s">
        <v>4</v>
      </c>
    </row>
    <row r="3" spans="1:15" x14ac:dyDescent="0.2">
      <c r="B3" s="3" t="s">
        <v>52</v>
      </c>
    </row>
    <row r="4" spans="1:15" x14ac:dyDescent="0.2">
      <c r="B4" s="3" t="s">
        <v>3</v>
      </c>
    </row>
    <row r="5" spans="1:15" x14ac:dyDescent="0.2">
      <c r="B5" s="3" t="s">
        <v>5</v>
      </c>
      <c r="F5" s="17" t="s">
        <v>31</v>
      </c>
      <c r="G5" s="3" t="s">
        <v>32</v>
      </c>
    </row>
    <row r="6" spans="1:15" x14ac:dyDescent="0.2">
      <c r="B6" s="3" t="s">
        <v>17</v>
      </c>
      <c r="F6" s="32" t="s">
        <v>34</v>
      </c>
      <c r="G6" s="3" t="s">
        <v>12</v>
      </c>
    </row>
    <row r="7" spans="1:15" x14ac:dyDescent="0.2">
      <c r="B7" s="3" t="s">
        <v>6</v>
      </c>
      <c r="F7" s="18" t="s">
        <v>23</v>
      </c>
      <c r="G7" s="3" t="s">
        <v>13</v>
      </c>
    </row>
    <row r="8" spans="1:15" x14ac:dyDescent="0.2">
      <c r="E8" s="3" t="s">
        <v>14</v>
      </c>
    </row>
    <row r="9" spans="1:15" ht="16" x14ac:dyDescent="0.2">
      <c r="E9" s="33" t="s">
        <v>30</v>
      </c>
      <c r="H9" s="19"/>
    </row>
    <row r="11" spans="1:15" ht="30" x14ac:dyDescent="0.2">
      <c r="C11" s="54" t="s">
        <v>226</v>
      </c>
      <c r="D11" s="28" t="s">
        <v>25</v>
      </c>
      <c r="E11" s="28" t="s">
        <v>26</v>
      </c>
      <c r="F11" s="28" t="s">
        <v>27</v>
      </c>
      <c r="G11" s="28" t="s">
        <v>28</v>
      </c>
      <c r="H11" s="28" t="s">
        <v>29</v>
      </c>
      <c r="I11" s="28" t="s">
        <v>1</v>
      </c>
      <c r="J11" s="29" t="s">
        <v>33</v>
      </c>
      <c r="K11" s="30" t="s">
        <v>15</v>
      </c>
      <c r="L11" s="15" t="s">
        <v>11</v>
      </c>
      <c r="M11" s="15" t="s">
        <v>9</v>
      </c>
      <c r="N11" s="3" t="s">
        <v>10</v>
      </c>
      <c r="O11" s="14" t="s">
        <v>8</v>
      </c>
    </row>
    <row r="12" spans="1:15" ht="16" customHeight="1" x14ac:dyDescent="0.2">
      <c r="A12" s="3">
        <v>1</v>
      </c>
      <c r="B12" s="15" t="str">
        <f>Anketa_PV_SI!C31</f>
        <v>I Kompetence: 
ES FONDU SISTĒMAS UN NORMATĪVĀ REGULĒJUMA IZPRATNE</v>
      </c>
      <c r="C12" s="42">
        <f>COUNTA(Anketa_PV_SI!C33:C46)</f>
        <v>14</v>
      </c>
      <c r="D12" s="42">
        <f>COUNTA(Anketa_PV_SI!I33:I46)</f>
        <v>0</v>
      </c>
      <c r="E12" s="42">
        <f>COUNTA(Anketa_PV_SI!J33:J46)</f>
        <v>0</v>
      </c>
      <c r="F12" s="42">
        <f>COUNTA(Anketa_PV_SI!K33:K46)</f>
        <v>0</v>
      </c>
      <c r="G12" s="42">
        <f>COUNTA(Anketa_PV_SI!L33:L46)</f>
        <v>0</v>
      </c>
      <c r="H12" s="42">
        <f>COUNTA(Anketa_PV_SI!M33:M46)</f>
        <v>0</v>
      </c>
      <c r="I12" s="42">
        <f>COUNTA(Anketa_PV_SI!N33:N46)</f>
        <v>0</v>
      </c>
      <c r="J12" s="43">
        <f t="shared" ref="J12:J19" si="0">F12/C12</f>
        <v>0</v>
      </c>
      <c r="K12" s="43">
        <f t="shared" ref="K12:K19" si="1">I12/C12</f>
        <v>0</v>
      </c>
      <c r="L12" s="42">
        <f t="shared" ref="L12:L19" si="2">D12*5+E12*4+F12*3+G12*2+H12*1</f>
        <v>0</v>
      </c>
      <c r="M12" s="42">
        <f t="shared" ref="M12:M19" si="3">5*C12-5*I12</f>
        <v>70</v>
      </c>
      <c r="N12" s="44">
        <f t="shared" ref="N12:N19" si="4">L12/M12</f>
        <v>0</v>
      </c>
      <c r="O12" s="45" t="str">
        <f t="shared" ref="O12:O19" si="5">IF(K12&gt;=0.25,"Vērtējums netiek noteikts",IF(J12&gt;=0.5,"Kompetence jāpilnveido",IF(N12&gt;=0.85,"Augsti attīstīta kompetence",IF(N12=0,"",IF(N12&lt;0.6,"Kompetence jāpilnveido","Pietiekami attīstīta kompetence")))))</f>
        <v/>
      </c>
    </row>
    <row r="13" spans="1:15" ht="16" customHeight="1" x14ac:dyDescent="0.2">
      <c r="A13" s="3">
        <v>2</v>
      </c>
      <c r="B13" s="15" t="str">
        <f>Anketa_PV_SI!C53</f>
        <v>II Kompetence: 
PROJEKTU UZRAUDZĪBA</v>
      </c>
      <c r="C13" s="42">
        <f>COUNTA(Anketa_PV_SI!C54:C66)</f>
        <v>13</v>
      </c>
      <c r="D13" s="42">
        <f>COUNTA(Anketa_PV_SI!I54:I66)</f>
        <v>0</v>
      </c>
      <c r="E13" s="42">
        <f>COUNTA(Anketa_PV_SI!J54:J66)</f>
        <v>0</v>
      </c>
      <c r="F13" s="42">
        <f>COUNTA(Anketa_PV_SI!K54:K66)</f>
        <v>0</v>
      </c>
      <c r="G13" s="42">
        <f>COUNTA(Anketa_PV_SI!L54:L66)</f>
        <v>0</v>
      </c>
      <c r="H13" s="42">
        <f>COUNTA(Anketa_PV_SI!M54:M66)</f>
        <v>0</v>
      </c>
      <c r="I13" s="42">
        <f>COUNTA(Anketa_PV_SI!N54:N66)</f>
        <v>0</v>
      </c>
      <c r="J13" s="43">
        <f t="shared" si="0"/>
        <v>0</v>
      </c>
      <c r="K13" s="43">
        <f t="shared" si="1"/>
        <v>0</v>
      </c>
      <c r="L13" s="42">
        <f t="shared" si="2"/>
        <v>0</v>
      </c>
      <c r="M13" s="42">
        <f t="shared" si="3"/>
        <v>65</v>
      </c>
      <c r="N13" s="44">
        <f t="shared" si="4"/>
        <v>0</v>
      </c>
      <c r="O13" s="45" t="str">
        <f t="shared" si="5"/>
        <v/>
      </c>
    </row>
    <row r="14" spans="1:15" ht="16" customHeight="1" x14ac:dyDescent="0.2">
      <c r="A14" s="3">
        <v>3</v>
      </c>
      <c r="B14" s="15" t="str">
        <f>Anketa_PV_SI!C73</f>
        <v>III Kompetence: 
PATSTĀVĪGA DARBA PLĀNOŠANA UN ORGANIZĒŠANA</v>
      </c>
      <c r="C14" s="42">
        <f>COUNTA(Anketa_PV_SI!C74:C79)</f>
        <v>6</v>
      </c>
      <c r="D14" s="42">
        <f>COUNTA(Anketa_PV_SI!I74:I79)</f>
        <v>0</v>
      </c>
      <c r="E14" s="42">
        <f>COUNTA(Anketa_PV_SI!J74:J79)</f>
        <v>0</v>
      </c>
      <c r="F14" s="42">
        <f>COUNTA(Anketa_PV_SI!K74:K79)</f>
        <v>0</v>
      </c>
      <c r="G14" s="42">
        <f>COUNTA(Anketa_PV_SI!L74:L79)</f>
        <v>0</v>
      </c>
      <c r="H14" s="42">
        <f>COUNTA(Anketa_PV_SI!M74:M79)</f>
        <v>0</v>
      </c>
      <c r="I14" s="42">
        <f>COUNTA(Anketa_PV_SI!N74:N79)</f>
        <v>0</v>
      </c>
      <c r="J14" s="43">
        <f t="shared" si="0"/>
        <v>0</v>
      </c>
      <c r="K14" s="43">
        <f t="shared" si="1"/>
        <v>0</v>
      </c>
      <c r="L14" s="42">
        <f t="shared" si="2"/>
        <v>0</v>
      </c>
      <c r="M14" s="42">
        <f t="shared" si="3"/>
        <v>30</v>
      </c>
      <c r="N14" s="44">
        <f t="shared" si="4"/>
        <v>0</v>
      </c>
      <c r="O14" s="45" t="str">
        <f t="shared" si="5"/>
        <v/>
      </c>
    </row>
    <row r="15" spans="1:15" ht="16" customHeight="1" x14ac:dyDescent="0.2">
      <c r="A15" s="3">
        <v>4</v>
      </c>
      <c r="B15" s="15" t="str">
        <f>Anketa_PV_SI!C86</f>
        <v>IV Kompetence: 
EFEKTĪVS DARBS AR INFORMĀCIJU</v>
      </c>
      <c r="C15" s="42">
        <f>COUNTA(Anketa_PV_SI!C87:C104)</f>
        <v>18</v>
      </c>
      <c r="D15" s="42">
        <f>COUNTA(Anketa_PV_SI!I87:I104)</f>
        <v>0</v>
      </c>
      <c r="E15" s="42">
        <f>COUNTA(Anketa_PV_SI!J87:J104)</f>
        <v>0</v>
      </c>
      <c r="F15" s="42">
        <f>COUNTA(Anketa_PV_SI!K87:K104)</f>
        <v>0</v>
      </c>
      <c r="G15" s="42">
        <f>COUNTA(Anketa_PV_SI!L87:L104)</f>
        <v>0</v>
      </c>
      <c r="H15" s="42">
        <f>COUNTA(Anketa_PV_SI!M87:M104)</f>
        <v>0</v>
      </c>
      <c r="I15" s="42">
        <f>COUNTA(Anketa_PV_SI!N87:N104)</f>
        <v>0</v>
      </c>
      <c r="J15" s="43">
        <f t="shared" si="0"/>
        <v>0</v>
      </c>
      <c r="K15" s="43">
        <f t="shared" si="1"/>
        <v>0</v>
      </c>
      <c r="L15" s="42">
        <f t="shared" si="2"/>
        <v>0</v>
      </c>
      <c r="M15" s="42">
        <f t="shared" si="3"/>
        <v>90</v>
      </c>
      <c r="N15" s="44">
        <f t="shared" si="4"/>
        <v>0</v>
      </c>
      <c r="O15" s="45" t="str">
        <f t="shared" si="5"/>
        <v/>
      </c>
    </row>
    <row r="16" spans="1:15" ht="16" customHeight="1" x14ac:dyDescent="0.2">
      <c r="A16" s="3">
        <v>5</v>
      </c>
      <c r="B16" s="15" t="str">
        <f>Anketa_PV_SI!C111</f>
        <v>V Kompetence: 
KOMUNIKĀCIJA UN ARGUMENTĀCIJA</v>
      </c>
      <c r="C16" s="42">
        <f>COUNTA(Anketa_PV_SI!C112:C124)</f>
        <v>13</v>
      </c>
      <c r="D16" s="42">
        <f>COUNTA(Anketa_PV_SI!I112:I124)</f>
        <v>0</v>
      </c>
      <c r="E16" s="42">
        <f>COUNTA(Anketa_PV_SI!J112:J124)</f>
        <v>0</v>
      </c>
      <c r="F16" s="42">
        <f>COUNTA(Anketa_PV_SI!K112:K124)</f>
        <v>0</v>
      </c>
      <c r="G16" s="42">
        <f>COUNTA(Anketa_PV_SI!L112:L124)</f>
        <v>0</v>
      </c>
      <c r="H16" s="42">
        <f>COUNTA(Anketa_PV_SI!M112:M124)</f>
        <v>0</v>
      </c>
      <c r="I16" s="42">
        <f>COUNTA(Anketa_PV_SI!N112:N124)</f>
        <v>0</v>
      </c>
      <c r="J16" s="43">
        <f t="shared" si="0"/>
        <v>0</v>
      </c>
      <c r="K16" s="43">
        <f t="shared" si="1"/>
        <v>0</v>
      </c>
      <c r="L16" s="42">
        <f t="shared" si="2"/>
        <v>0</v>
      </c>
      <c r="M16" s="42">
        <f t="shared" si="3"/>
        <v>65</v>
      </c>
      <c r="N16" s="44">
        <f t="shared" si="4"/>
        <v>0</v>
      </c>
      <c r="O16" s="45" t="str">
        <f t="shared" si="5"/>
        <v/>
      </c>
    </row>
    <row r="17" spans="1:15" ht="16" customHeight="1" x14ac:dyDescent="0.2">
      <c r="A17" s="3">
        <v>6</v>
      </c>
      <c r="B17" s="15" t="str">
        <f>Anketa_PV_SI!C131</f>
        <v>VI Kompetence: 
SADARBĪBAS VEIDOŠANA</v>
      </c>
      <c r="C17" s="42">
        <f>COUNTA(Anketa_PV_SI!C132:C140)</f>
        <v>9</v>
      </c>
      <c r="D17" s="42">
        <f>COUNTA(Anketa_PV_SI!I132:I140)</f>
        <v>0</v>
      </c>
      <c r="E17" s="42">
        <f>COUNTA(Anketa_PV_SI!J132:J140)</f>
        <v>0</v>
      </c>
      <c r="F17" s="42">
        <f>COUNTA(Anketa_PV_SI!K132:K140)</f>
        <v>0</v>
      </c>
      <c r="G17" s="42">
        <f>COUNTA(Anketa_PV_SI!L132:L140)</f>
        <v>0</v>
      </c>
      <c r="H17" s="42">
        <f>COUNTA(Anketa_PV_SI!M132:M140)</f>
        <v>0</v>
      </c>
      <c r="I17" s="42">
        <f>COUNTA(Anketa_PV_SI!N132:N140)</f>
        <v>0</v>
      </c>
      <c r="J17" s="43">
        <f t="shared" si="0"/>
        <v>0</v>
      </c>
      <c r="K17" s="43">
        <f t="shared" si="1"/>
        <v>0</v>
      </c>
      <c r="L17" s="42">
        <f t="shared" si="2"/>
        <v>0</v>
      </c>
      <c r="M17" s="42">
        <f t="shared" si="3"/>
        <v>45</v>
      </c>
      <c r="N17" s="44">
        <f t="shared" si="4"/>
        <v>0</v>
      </c>
      <c r="O17" s="45" t="str">
        <f t="shared" si="5"/>
        <v/>
      </c>
    </row>
    <row r="18" spans="1:15" ht="16" customHeight="1" x14ac:dyDescent="0.2">
      <c r="A18" s="3">
        <v>7</v>
      </c>
      <c r="B18" s="15" t="str" cm="1">
        <f t="array" ref="B18">Anketa_PV_SI!C147:C147</f>
        <v>VII Kompetence: 
PROBLĒMU RISINĀŠANA UN LĒMUMU PIEŅEMŠANA</v>
      </c>
      <c r="C18" s="42">
        <f>COUNTA(Anketa_PV_SI!C148:C158)</f>
        <v>11</v>
      </c>
      <c r="D18" s="42">
        <f>COUNTA(Anketa_PV_SI!I148:I158)</f>
        <v>0</v>
      </c>
      <c r="E18" s="42">
        <f>COUNTA(Anketa_PV_SI!J148:J158)</f>
        <v>0</v>
      </c>
      <c r="F18" s="42">
        <f>COUNTA(Anketa_PV_SI!K148:K158)</f>
        <v>0</v>
      </c>
      <c r="G18" s="42">
        <f>COUNTA(Anketa_PV_SI!L148:L158)</f>
        <v>0</v>
      </c>
      <c r="H18" s="42">
        <f>COUNTA(Anketa_PV_SI!M148:M158)</f>
        <v>0</v>
      </c>
      <c r="I18" s="42">
        <f>COUNTA(Anketa_PV_SI!N148:N158)</f>
        <v>0</v>
      </c>
      <c r="J18" s="43">
        <f t="shared" si="0"/>
        <v>0</v>
      </c>
      <c r="K18" s="43">
        <f t="shared" si="1"/>
        <v>0</v>
      </c>
      <c r="L18" s="42">
        <f t="shared" si="2"/>
        <v>0</v>
      </c>
      <c r="M18" s="42">
        <f t="shared" si="3"/>
        <v>55</v>
      </c>
      <c r="N18" s="44">
        <f t="shared" si="4"/>
        <v>0</v>
      </c>
      <c r="O18" s="45" t="str">
        <f t="shared" si="5"/>
        <v/>
      </c>
    </row>
    <row r="19" spans="1:15" ht="16" customHeight="1" x14ac:dyDescent="0.2">
      <c r="A19" s="3">
        <v>8</v>
      </c>
      <c r="B19" s="15" t="e" cm="1">
        <f t="array" ref="B19">Anketa_PV_SI!#REF!</f>
        <v>#REF!</v>
      </c>
      <c r="C19" s="42">
        <f>COUNTA(Anketa_PV_SI!#REF!)</f>
        <v>1</v>
      </c>
      <c r="D19" s="42">
        <f>COUNTA(Anketa_PV_SI!#REF!)</f>
        <v>1</v>
      </c>
      <c r="E19" s="42">
        <f>COUNTA(Anketa_PV_SI!#REF!)</f>
        <v>1</v>
      </c>
      <c r="F19" s="42">
        <f>COUNTA(Anketa_PV_SI!#REF!)</f>
        <v>1</v>
      </c>
      <c r="G19" s="42">
        <f>COUNTA(Anketa_PV_SI!#REF!)</f>
        <v>1</v>
      </c>
      <c r="H19" s="42">
        <f>COUNTA(Anketa_PV_SI!#REF!)</f>
        <v>1</v>
      </c>
      <c r="I19" s="42">
        <f>COUNTA(Anketa_PV_SI!#REF!)</f>
        <v>1</v>
      </c>
      <c r="J19" s="43">
        <f t="shared" si="0"/>
        <v>1</v>
      </c>
      <c r="K19" s="43">
        <f t="shared" si="1"/>
        <v>1</v>
      </c>
      <c r="L19" s="42">
        <f t="shared" si="2"/>
        <v>15</v>
      </c>
      <c r="M19" s="42">
        <f t="shared" si="3"/>
        <v>0</v>
      </c>
      <c r="N19" s="44" t="e">
        <f t="shared" si="4"/>
        <v>#DIV/0!</v>
      </c>
      <c r="O19" s="45" t="str">
        <f t="shared" si="5"/>
        <v>Vērtējums netiek noteikts</v>
      </c>
    </row>
    <row r="20" spans="1:15" x14ac:dyDescent="0.2">
      <c r="B20" s="15"/>
      <c r="C20" s="20"/>
      <c r="J20" s="31"/>
      <c r="K20" s="31"/>
      <c r="N20" s="16"/>
    </row>
    <row r="23" spans="1:15" x14ac:dyDescent="0.2">
      <c r="B23" s="3" t="s">
        <v>18</v>
      </c>
    </row>
    <row r="24" spans="1:15" x14ac:dyDescent="0.2">
      <c r="B24" s="3" t="s">
        <v>19</v>
      </c>
    </row>
    <row r="25" spans="1:15" x14ac:dyDescent="0.2">
      <c r="B25" s="3" t="s">
        <v>20</v>
      </c>
    </row>
    <row r="26" spans="1:15" x14ac:dyDescent="0.2">
      <c r="B26" s="3" t="s">
        <v>22</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Anketa_PV_SI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2023-06-05T20:31:12Z</dcterms:modified>
  <cp:category/>
</cp:coreProperties>
</file>