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9B94488C-B35A-E84E-8858-BC18BC091417}" xr6:coauthVersionLast="47" xr6:coauthVersionMax="47" xr10:uidLastSave="{00000000-0000-0000-0000-000000000000}"/>
  <bookViews>
    <workbookView xWindow="560" yWindow="960" windowWidth="22020" windowHeight="16380" xr2:uid="{A27A977F-C310-1641-951A-376FE15EF854}"/>
  </bookViews>
  <sheets>
    <sheet name="Anketa_Vadītāji_VI&amp;AI" sheetId="1" r:id="rId1"/>
    <sheet name="Vērtējuma rezultāti" sheetId="3" r:id="rId2"/>
    <sheet name="Tehniskais" sheetId="2" r:id="rId3"/>
  </sheets>
  <definedNames>
    <definedName name="_xlnm._FilterDatabase" localSheetId="0" hidden="1">'Anketa_Vadītāji_VI&amp;AI'!$H$11:$H$15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6" i="2"/>
  <c r="D15" i="2"/>
  <c r="D14" i="2"/>
  <c r="D13" i="2"/>
  <c r="D12" i="2"/>
  <c r="C19" i="2" l="1"/>
  <c r="C18" i="2"/>
  <c r="C17" i="2"/>
  <c r="C16" i="2"/>
  <c r="C15" i="2"/>
  <c r="I14" i="2"/>
  <c r="H14" i="2"/>
  <c r="G14" i="2"/>
  <c r="F14" i="2"/>
  <c r="E14" i="2"/>
  <c r="C14" i="2"/>
  <c r="C13" i="2"/>
  <c r="C12" i="2"/>
  <c r="B14" i="2"/>
  <c r="J14" i="2" l="1"/>
  <c r="M14" i="2"/>
  <c r="L14" i="2"/>
  <c r="N14" i="2" s="1"/>
  <c r="K14" i="2"/>
  <c r="I19" i="2"/>
  <c r="M19" i="2" s="1"/>
  <c r="H19" i="2"/>
  <c r="G19" i="2"/>
  <c r="F19" i="2"/>
  <c r="J19" i="2" s="1"/>
  <c r="E19" i="2"/>
  <c r="I18" i="2"/>
  <c r="M18" i="2" s="1"/>
  <c r="H18" i="2"/>
  <c r="G18" i="2"/>
  <c r="F18" i="2"/>
  <c r="J18" i="2" s="1"/>
  <c r="E18" i="2"/>
  <c r="O14" i="2" l="1"/>
  <c r="L19" i="2"/>
  <c r="N19" i="2" s="1"/>
  <c r="L18" i="2"/>
  <c r="N18" i="2" s="1"/>
  <c r="K19" i="2"/>
  <c r="K18" i="2"/>
  <c r="O19" i="2" l="1"/>
  <c r="O18" i="2"/>
  <c r="E16" i="3" l="1"/>
  <c r="F16" i="3" s="1"/>
  <c r="E14" i="3"/>
  <c r="F14" i="3" s="1"/>
  <c r="B19" i="2" a="1"/>
  <c r="B19" i="2" s="1"/>
  <c r="B18" i="2" a="1"/>
  <c r="B18" i="2" s="1"/>
  <c r="B16" i="3" l="1" a="1"/>
  <c r="B16" i="3" s="1"/>
  <c r="B14" i="3" a="1"/>
  <c r="B14" i="3" s="1"/>
  <c r="B4" i="3" l="1"/>
  <c r="I17" i="2" l="1"/>
  <c r="K17" i="2" s="1"/>
  <c r="H17" i="2"/>
  <c r="G17" i="2"/>
  <c r="F17" i="2"/>
  <c r="J17" i="2" s="1"/>
  <c r="E17" i="2"/>
  <c r="B17" i="2"/>
  <c r="B16" i="2"/>
  <c r="B15" i="2"/>
  <c r="B13" i="2"/>
  <c r="B12" i="3"/>
  <c r="B12" i="2"/>
  <c r="B10" i="3"/>
  <c r="B8" i="3"/>
  <c r="B6" i="3"/>
  <c r="L17" i="2" l="1"/>
  <c r="M17" i="2"/>
  <c r="N17" i="2" l="1"/>
  <c r="O17" i="2" s="1"/>
  <c r="E12" i="3" s="1"/>
  <c r="F12" i="3" s="1"/>
  <c r="E1" i="3"/>
  <c r="F1" i="3"/>
  <c r="I16" i="2"/>
  <c r="M16" i="2" s="1"/>
  <c r="H16" i="2"/>
  <c r="G16" i="2"/>
  <c r="F16" i="2"/>
  <c r="J16" i="2" s="1"/>
  <c r="E16" i="2"/>
  <c r="I15" i="2"/>
  <c r="K15" i="2" s="1"/>
  <c r="H15" i="2"/>
  <c r="G15" i="2"/>
  <c r="F15" i="2"/>
  <c r="J15" i="2" s="1"/>
  <c r="E15" i="2"/>
  <c r="I13" i="2"/>
  <c r="M13" i="2" s="1"/>
  <c r="H13" i="2"/>
  <c r="G13" i="2"/>
  <c r="F13" i="2"/>
  <c r="J13" i="2" s="1"/>
  <c r="E13" i="2"/>
  <c r="I12" i="2"/>
  <c r="M12" i="2" s="1"/>
  <c r="H12" i="2"/>
  <c r="G12" i="2"/>
  <c r="F12" i="2"/>
  <c r="J12" i="2" s="1"/>
  <c r="E12" i="2"/>
  <c r="K12" i="2" l="1"/>
  <c r="L15" i="2"/>
  <c r="L13" i="2"/>
  <c r="N13" i="2" s="1"/>
  <c r="L12" i="2"/>
  <c r="M15" i="2"/>
  <c r="K13" i="2"/>
  <c r="L16" i="2"/>
  <c r="N16" i="2" s="1"/>
  <c r="K16" i="2"/>
  <c r="O16" i="2" l="1"/>
  <c r="E10" i="3" s="1"/>
  <c r="F10" i="3" s="1"/>
  <c r="O13" i="2"/>
  <c r="E6" i="3" s="1"/>
  <c r="F6" i="3" s="1"/>
  <c r="N15" i="2"/>
  <c r="O15" i="2" s="1"/>
  <c r="N12" i="2"/>
  <c r="O12" i="2" s="1"/>
  <c r="E4" i="3" l="1"/>
  <c r="F4" i="3" s="1"/>
  <c r="E8" i="3"/>
  <c r="F8"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<sst xmlns="http://schemas.openxmlformats.org/spreadsheetml/2006/main" count="325" uniqueCount="271">
  <si>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</si>
  <si>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</si>
  <si>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</si>
  <si>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</si>
  <si>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</si>
  <si>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</si>
  <si>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</si>
  <si>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</si>
  <si>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</si>
  <si>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</si>
  <si>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</si>
  <si>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</si>
  <si>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</si>
  <si>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</si>
  <si>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</si>
  <si>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</si>
  <si>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</si>
  <si>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</si>
  <si>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</si>
  <si>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</si>
  <si>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</si>
  <si>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</si>
  <si>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</si>
  <si>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</si>
  <si>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</si>
  <si>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</si>
  <si>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</si>
  <si>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</si>
  <si>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</si>
  <si>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</si>
  <si>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</si>
  <si>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</si>
  <si>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</si>
  <si>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</si>
  <si>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</si>
  <si>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</si>
  <si>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</si>
  <si>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</si>
  <si>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</si>
  <si>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</si>
  <si>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</si>
  <si>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</si>
  <si>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</si>
  <si>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</si>
  <si>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</si>
  <si>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</si>
  <si>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</si>
  <si>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</si>
  <si>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</si>
  <si>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</si>
  <si>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</si>
  <si>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</si>
  <si>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r>
      <t xml:space="preserve">Lūdzu, norādiet, ja Jums ir citi novērojumi, kā vērtētais demonstrē kompetenci </t>
    </r>
    <r>
      <rPr>
        <b/>
        <sz val="11"/>
        <color theme="1"/>
        <rFont val="Calibri"/>
        <family val="2"/>
        <scheme val="minor"/>
      </rPr>
      <t>Vadības kompetence</t>
    </r>
    <r>
      <rPr>
        <sz val="11"/>
        <color theme="1"/>
        <rFont val="Calibri"/>
        <family val="2"/>
        <scheme val="minor"/>
      </rPr>
      <t xml:space="preserve"> vai citi būtiski komentāri </t>
    </r>
  </si>
  <si>
    <t>Gatavība un prasmes plānot un organizēt struktūrvienības darbu, motivēt un attīstīt tās dalībniekus. Gatavība un prasmes veidot komandu un uzturēt tajā pozitīvu savstarpējas uzticēšanās gaisotni. Prasme ar savu rīcību rādīt paraugu komandas dalībniekiem.</t>
  </si>
  <si>
    <t>Pašvērtējums</t>
  </si>
  <si>
    <t>Pārzina un izprot ES fondu vadības un kontroles sistēmu Latvijā, iesaistīto iestāžu atbildības un funkcijas.</t>
  </si>
  <si>
    <t>Normatīvo aktu izstrādē (iekšējo un/ vai ārējo), rūpējas, ka tie ir juridiski korekti un savstarpēji saskaņoti.</t>
  </si>
  <si>
    <t>Rīkojas atbilstoši valsts pārvaldes vērtībām un ētikas pincipiem.</t>
  </si>
  <si>
    <t>Ievada darbā jaunos darbiniekus, pārliecinās, ka viņam/ai ir pietiekama izpratne un prasmes patstāvīgai uzdevumu veikšanai.</t>
  </si>
  <si>
    <t>Strukturē iegūto informāciju loģiskās/ tematiskās vienībās, izdalot tajās būtisko un nošķirot mazāk būtisko vai lieko.</t>
  </si>
  <si>
    <t>Saprot, ierobežotas un klasificētas informācijas izmantošanas un uzglabāšanas kārtību un korekti to ievēro.</t>
  </si>
  <si>
    <t>Pārliecinās, ka sagatavotajos dokumentos ietvertā informācija ir pilnīga un precīza.</t>
  </si>
  <si>
    <t>Izvērtē jautājumus sistēmiski un no dažādiem skatu punktiem, ņemot vērā arī vēsturisko pieredzi lidzīgu vai saistītu jautājumu risināšanā.</t>
  </si>
  <si>
    <t>Elastīgi pārslēdzas no iedziļināšanās detaļās uz plašu kopainas redzējumu un otrādi atkarībā no risināmā jautājuma.</t>
  </si>
  <si>
    <t>Pārzina un optimāli izmanto ikdienā lietojamo informācijas sistēmu un lietojumprogrammu funkcionalitāti, tai skaitā virtuālās saziņas platfromas un koprades rīkus.</t>
  </si>
  <si>
    <t>Pielāgojas jaunām prasībām, tai skaitā, jaunām sistēmām un rīkiem, demonstrē vēlmi tos apgūt un mācās darbībā.</t>
  </si>
  <si>
    <t>Izmanto pieklājīgu un draudzīgu toni saziņā ar dažādām iesaistītajām pusēm, neatkarīgi no viņu lomas, statusa, sadarbības vēstures  u.tml.</t>
  </si>
  <si>
    <t>Pārliecinoši uzstājas auditorijas priekšā, skaidri prezentē savu stāstu un notur klausītāju uzmanību.</t>
  </si>
  <si>
    <t>Izstrādājot un/ vai pārbaudot dokumentus (vēstules, ziņojumus, normatīvos aktus u.c.) izmanto saprotamu izteiksmes stilu, lai dokumenti būtu skaidri un viegli uztverami.</t>
  </si>
  <si>
    <t>Izvēlas dokumenta mērķim (atskaite, ziņojums, e pasts u.c.) piemērotāko informācijas detalizācijas pakāpi, akcentējot saņēmējam būtiskāko. Korekti lieto atsauces.</t>
  </si>
  <si>
    <t>Sagatavojas sanāksmēm, diskusijām un darba grupām, savlaicīgi iepazīstoties ar nepieciešamo informāciju, atbilstošo normatīvo regulējumu.</t>
  </si>
  <si>
    <t>Spēj atzīt nepilnības vai kļūdas savā darbā, novērst pamatotus iebildumus vai piedāvāt risinājumus.</t>
  </si>
  <si>
    <t>Veicina visu iesaistīto pušu aktīvu un jēgpilnu iesaistīšanos sanāksmēs, izmantojot dažādas sanāksmju un diskusiju vadīšanas metodes.</t>
  </si>
  <si>
    <t>Uzņemas atbildību par pieņemtajiem lēmumiem - pamato un aizstāv savus lēmumus.</t>
  </si>
  <si>
    <t>Dokumentē savus lēmumus, lai to pamatojums būtu saprotams arī vairākus gadus pēc lēmuma pieņemšanas.</t>
  </si>
  <si>
    <t>Pastāvīgi pielāgo vai rosina izmaiņas struktūrā un darba organizācijā, lai optimāli izmantotu darbinieku kompetences mērķu sasniegšanai.</t>
  </si>
  <si>
    <t>Analizē esošo un prognozē nākotnē nepieciešamo darbinieku kapacitāti un uztur mērķiem atbilstošas kompetences</t>
  </si>
  <si>
    <t>Analizē darbinieku noslodzi un nodrošina taisnīgu uzdevumu un slodžu sadalījumu starp dažādām struktūrvienībām/ darbiniekiem,izvairoties no ilgstošām pārslodzēm</t>
  </si>
  <si>
    <t>Līdzsvaro struktūrvienības darbinieku slodzes, vienlaikus nodrošinot termiņu izpildi</t>
  </si>
  <si>
    <t>Deleģējot padotajiem atbildības jomas/ uzdevumus, ņem vērā viņu stiprās puses un, iespēju robežās - intereses.</t>
  </si>
  <si>
    <t>Mobilizē komandu brīžos, kad motivācija krītas.</t>
  </si>
  <si>
    <t>Uztur savu enerģiju un virzību uz rezultātu par spīti škēršļiem un izaicinājumiem, ar savu piemēru motivējot arī komandu.</t>
  </si>
  <si>
    <t>Mudina darbiniekus raudzīties plašāk, pamanīt kopsakarības, pārrunā komandā, kā vienā uzdevumā/ projektā identificētie riski vai problēmas var tikt attiecināti uz citiem.</t>
  </si>
  <si>
    <t>Veido uz attīstību vērstu vidi komandā un organizē regulāru zināšanu un pieredzes apmaiņu komandā.</t>
  </si>
  <si>
    <t>Konstruktīvi sniedz atgriezenisko saiti (pauž atzinību un kritiku) gan komandai, gan darbiniekiem individuāli par viņu sniegumu un rīcību.</t>
  </si>
  <si>
    <t>Veido komandā psiholoģiski drošu vidi gan strādājot klātienē, gan attālināti, ko raksturo savstarpēja uzticēšanās, atklātība un atbalsts.</t>
  </si>
  <si>
    <t>Atvēl laiku un iedrošina darbiniekus  sarunām par viņiem nozīmīgiem jautājumiem un tēmām.</t>
  </si>
  <si>
    <t>Apzinās, ka ar savu rīcību rāda piemēru citiem komandā un atbilstoši rīkojas.</t>
  </si>
  <si>
    <t>Profesionālā kompetence</t>
  </si>
  <si>
    <t>Izprot valsts atbalsta būtību, to normatīvo regulējumu un korekti to piemēro.</t>
  </si>
  <si>
    <t xml:space="preserve">Pārzina dažādus risku veidus un spēj savlaicīgi pamanīt riskus un novērtēt risku līmeni. </t>
  </si>
  <si>
    <t xml:space="preserve">Izzina citu (struktūrvienību/ iestāžu/ valstu) pieredzi un izmanto novērotās idejas, praksi vai darba metodes darba uzlabošanai. </t>
  </si>
  <si>
    <t>Pārzina un izmanto vispārējās projektu vadības, tostarp, projektu mērķu, iznākuma un rezultātu rādītāju sasniegšanas un progresa vērtēšanas labo praksi.</t>
  </si>
  <si>
    <t>Patstāvīgi mācās un iegūst izpratni par jaunām tēmām, analizē normatīvo regulējumu, studē labo praksi, konsultējas ar nozares speciālistiem u.tml.</t>
  </si>
  <si>
    <t xml:space="preserve">Pārzina angļu valodu, tostarp, ES fondu jomā izmantoto terminoloģiju, lai sagatavotu oficiālus dokumentus angļu valodā vai sazinātos mutiski. </t>
  </si>
  <si>
    <t xml:space="preserve">Organizējot sanāksmes, diskusijas vai darba grupas, nosaka sasniedzamo mērķi, nepieciešamos lēmumus un darba kārtību. </t>
  </si>
  <si>
    <t>Pārdomāti izvēlas diskusiju/ darba grupu dalībnieku sastāvu, tai skaitā no citām iestādēm, ja nepieciešams, lai sasniegtu sanāksmes mērķi.</t>
  </si>
  <si>
    <t>Modelē dažādus rīcības scenārijus, lai risinājums atbalstu normatīvo aktu prasībām un vienlaikus tiktu sasniegts jēgpilns projekta vai programmas rezultāts.</t>
  </si>
  <si>
    <t>Pārzina un korekti piemēro Eiropas un nacionālā līmeņa normatīvos aktus ES fondu darbības jomā, saprot konkrētā regulējuma mērķi un būtību, spēj konsultēt par tiem citas iestādes pēc nepieciešamības atbilstoši savai atbildības jomai.</t>
  </si>
  <si>
    <t xml:space="preserve">Iesaistās ES fondu administrēšanas normatīvā regulējuma attīstībā Eiropas mērogā, piemēram, piedalās tehniskajās ekspertu darba grupās, sniedz atgriezenisko saiti par tiesu precedentiem un judikatūru. </t>
  </si>
  <si>
    <t>Seko līdzi izmaiņām EK prasībās (vadlīnijas un publicētās aktulitātes) atbilstoši sava amata funkcijām ES fondu jomā, dalās tajās ar kolēģiem.</t>
  </si>
  <si>
    <t>Interesējas par būtiskākajām aktualitātēm ES fondu, kas nav noteikti amata aprakstā, jomā, piemēram, ir informēts arī par citiem fondiem.</t>
  </si>
  <si>
    <t>Pārzina valsts pārvaldes darbības principus un lēmumu pieņemšanas procesu.</t>
  </si>
  <si>
    <t>Izmanto korektas atsauces uz normatīvajiem aktiem, pārbaudāmiem datiem un prakses piemēriem, komentējot un/ vai saskaņojot citu izstrādātus normatīvos aktus vai to grozījumus.</t>
  </si>
  <si>
    <t>Pārzina un korekti piemēro normatīvo regulējumu savā atbildības jomā (iepirkumi, maksājumu pieprasījumu/ izdevumu attiecināmības pārbaudes, valsts atbalsta jautājumi, līgumu vadība, u.c.).</t>
  </si>
  <si>
    <t>Pārzina nozaru, ar kurām strādā, pamatnostādnes un citu nozīmīgu nacionālo un nozaru plānošanas dokumentu saturu.</t>
  </si>
  <si>
    <t>Izprot ES fondu horizontālos principus.</t>
  </si>
  <si>
    <t xml:space="preserve">Pārzina korupcijas un krāpšanas pazīmes, ar tām saistītos riskus, un nepieciešamības gadījumā rīkojas, risku novēršanai vai mazināšanai. </t>
  </si>
  <si>
    <r>
      <t xml:space="preserve">II Kompetence: 
</t>
    </r>
    <r>
      <rPr>
        <b/>
        <sz val="12"/>
        <color theme="0"/>
        <rFont val="Calibri"/>
        <family val="2"/>
        <scheme val="minor"/>
      </rPr>
      <t>PROJEKTU UN PROGRAMMU UZRAUDZĪBA</t>
    </r>
  </si>
  <si>
    <r>
      <t xml:space="preserve">Lūdzu, norādiet, ja Jums ir citi novērojumi, kā vērtētais demonstrē kompetenci </t>
    </r>
    <r>
      <rPr>
        <b/>
        <sz val="11"/>
        <color theme="1"/>
        <rFont val="Calibri"/>
        <family val="2"/>
        <scheme val="minor"/>
      </rPr>
      <t>Projektu un programmu uzraudzība</t>
    </r>
    <r>
      <rPr>
        <sz val="11"/>
        <color theme="1"/>
        <rFont val="Calibri"/>
        <family val="2"/>
        <scheme val="minor"/>
      </rPr>
      <t xml:space="preserve"> vai citi būtiski komentāri </t>
    </r>
  </si>
  <si>
    <t>Izprot ES fondu projektu dzīves ciklu, uzraudzības dažādu posmu un darbību nozīmi pārliecības gūšanā par projekta un/ vai programmu veiksmīgu īstenošanu.</t>
  </si>
  <si>
    <t>Pārzina projektu finanšu vadības jautājumus un izmanto zināšanas projektu un/ vai specifiskā atbalsta mērķa pasākumu plānošanā un uzraudzībā.</t>
  </si>
  <si>
    <t>Uztur loģisku un visiem lietotājiem saprotamu kārtību informācijas un dokumentu uzglabāšanai.</t>
  </si>
  <si>
    <t>Analizē un izvērtē iegūto informāciju (normatīvo aktu prasības, dokumentus, viedokļus sarunās u.c.), domājot vairākus soļus uz priekšu.</t>
  </si>
  <si>
    <t>Sagatavo pamatotus secinājumus datu analīzes rezultātā un saprotami tos izskaidro.</t>
  </si>
  <si>
    <t>Rūpīgi veic darbu, t.sk. pārbaudes atbilstoši metodikai pat, ja šķiet, ka uzdevums ir formāls, apjomīgs vai vienmuļš.</t>
  </si>
  <si>
    <t>Uzmanīgi klausās kolēģu novērojumus un viedokļus par darba jautājumiem, analizē tā ietekmi uz savu un iestādes darbu.</t>
  </si>
  <si>
    <t>Izsmeļoši un otrai pusei saprotami izskaidro sarežģītus un kompleksus jautājumus, piemēram, normatīvo aktu prasības, situācijas/ problēmas būtību un iespējamos risinājumus mutiskā komunikācijā.</t>
  </si>
  <si>
    <t xml:space="preserve">Skaidri un pārliecinoši argumentē savu viedokli un lēmumus, atsaucoties uz normatīvajiem aktiem, labo praksi vai pamatotiem un piemērotiem datiem. </t>
  </si>
  <si>
    <t>Pārliecinoši aizstāv savas iestādes/ nacionālo pozīciju apspriedēs un diskusijās ar citām institūcijām nacionālā un starptautiskā limenī.</t>
  </si>
  <si>
    <t>Rakstiskā komunikācijā izskaidro kompleksus jautājumus un risinājumus strukturēti un saņēmējam saprotami.</t>
  </si>
  <si>
    <t>Pārliecinoši vada/ piedalās diskusijās angļu valodā, saturiski skaidri un izsmeļoši pauž un pamato savu viedokli, atbild uz jautājumiem un iebildumiem.</t>
  </si>
  <si>
    <t>Piedalās /vada sarežgītas sarunas un pārrrunas emocionāli mierīgā konstruktīvas sadarbības gaisotnē, panākot risinājumu.</t>
  </si>
  <si>
    <t>Pozicionē sevi kā atbalstu un sadarbības partneri attiecībās ar kolēģiem savā un citās iestādēs, ja attiecināms - finansējuma saņēmējiem, un citām ieinteresētajām pusēm.</t>
  </si>
  <si>
    <t>Rosina konstruktīvu diskusiju ar uzdevumu izpildē iesaistītajām struktūrvienībām savā un citās iestādēs.</t>
  </si>
  <si>
    <t>Konsultē finansējuma saņēmējus/ kolēģus/ citu iestāžu pārstāvjus, atbildot uz viņu jautājumiem un bažām.</t>
  </si>
  <si>
    <t>Ņem vērā pamatotus ieinteresēto pušu/ sociālo partneru ieteikumus un komentārus normatīvo aktu un plānošanas dokumentu izstrādē.</t>
  </si>
  <si>
    <t>Vada iestādes komunikāciju un tās koordināciju ar citām ES fondu sistēmas iestādēm nacionālā un starptautiskā līmenī, radot profesionālu un pozitīvu iespaidu par ES fondu sistēmas iestādēm un valsti.</t>
  </si>
  <si>
    <t>Koordinē sadarbību un vienotu pieeju kopīgu un līdzīgu jautājumu risināšanā starp ES fondu administrēšanā iesaistītām iestādēm.</t>
  </si>
  <si>
    <t>Pārliecinoši pārstāv ES fondu sistēmas iestāžu un/ vai valsts intereses nacionālās un/ vai starptautiskās ES institūcijās, tai skaitā tiesās.</t>
  </si>
  <si>
    <t>Identificē problēmas būtību, cēloņus un prot tos izsmeļoši paskaidrot.</t>
  </si>
  <si>
    <t>Konsultējas ar kolēģiem, tostarp, no citām struktūrvienībām, pieņemot lēmumus sarežģītās situācijās.</t>
  </si>
  <si>
    <t>Uzdod piemērotus atvērtos jautājumus iesaistītajiem, lai noskaidrotu problēmas būtību, cēloņus un iespējamos risinājumus.</t>
  </si>
  <si>
    <t>Pārzina un izmanto dažādas problēmu analīzes un risināšanas metodes.</t>
  </si>
  <si>
    <t xml:space="preserve">Uzņemas atbildību, meklē (vispirms - normatīvajos aktos, pēc tam - pie kolēģiem vai citām iestādēm) un rod risinājumus nestandarta situācijās, kurās normatīvie akti precīzi nenosaka, kā rīkoties. </t>
  </si>
  <si>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</si>
  <si>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</si>
  <si>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</si>
  <si>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</si>
  <si>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r>
      <t xml:space="preserve">VIII Kompetence: 
</t>
    </r>
    <r>
      <rPr>
        <b/>
        <sz val="12"/>
        <color theme="0"/>
        <rFont val="Calibri"/>
        <family val="2"/>
        <scheme val="minor"/>
      </rPr>
      <t>VADĪBAS KOMPETENCE</t>
    </r>
  </si>
  <si>
    <t>Zināšanas par ES fondu projektu, programmu un sistēmas vadībā un uzraudzībā izmantojamām metodēm un prasmes tās korekti piemērot. Izpratne un prasmes izmantot projektu vadības labo praksi. Gatavība un prasmes strādāt komandā un/ vai vadīt to, daloties zināšanās un pieredzē.</t>
  </si>
  <si>
    <t>Kods</t>
  </si>
  <si>
    <t>1.1</t>
  </si>
  <si>
    <t>1.3</t>
  </si>
  <si>
    <t>1.4</t>
  </si>
  <si>
    <t>1.5</t>
  </si>
  <si>
    <t>1.6</t>
  </si>
  <si>
    <t>1.7</t>
  </si>
  <si>
    <t>4.23</t>
  </si>
  <si>
    <t>1.15</t>
  </si>
  <si>
    <t>1.16</t>
  </si>
  <si>
    <t>1.19</t>
  </si>
  <si>
    <t>1.22</t>
  </si>
  <si>
    <t>1.23</t>
  </si>
  <si>
    <t>1.28</t>
  </si>
  <si>
    <t>1.32</t>
  </si>
  <si>
    <t>1.33</t>
  </si>
  <si>
    <t>1.35</t>
  </si>
  <si>
    <t>1.27</t>
  </si>
  <si>
    <t>1.38</t>
  </si>
  <si>
    <t>2.3</t>
  </si>
  <si>
    <t>2.7</t>
  </si>
  <si>
    <t>2.10</t>
  </si>
  <si>
    <t>2.12</t>
  </si>
  <si>
    <t>2.13</t>
  </si>
  <si>
    <t>2.28</t>
  </si>
  <si>
    <t>2.29</t>
  </si>
  <si>
    <t>3.1</t>
  </si>
  <si>
    <t>3.3</t>
  </si>
  <si>
    <t>3.4</t>
  </si>
  <si>
    <t>3.5</t>
  </si>
  <si>
    <t>3.8</t>
  </si>
  <si>
    <t>3.10</t>
  </si>
  <si>
    <t>3.20</t>
  </si>
  <si>
    <t>3.22</t>
  </si>
  <si>
    <t>3.23</t>
  </si>
  <si>
    <t>3.24</t>
  </si>
  <si>
    <t>3.27</t>
  </si>
  <si>
    <t>3.28</t>
  </si>
  <si>
    <t>3.31</t>
  </si>
  <si>
    <t>3.32</t>
  </si>
  <si>
    <t>3.41</t>
  </si>
  <si>
    <t>3.43</t>
  </si>
  <si>
    <t>4.3</t>
  </si>
  <si>
    <t>4.13</t>
  </si>
  <si>
    <t>4.4</t>
  </si>
  <si>
    <t>4.7</t>
  </si>
  <si>
    <t>4.16</t>
  </si>
  <si>
    <t>4.17</t>
  </si>
  <si>
    <t>4.20</t>
  </si>
  <si>
    <t>4.22</t>
  </si>
  <si>
    <t>4.26</t>
  </si>
  <si>
    <t>4.27</t>
  </si>
  <si>
    <t>4.29</t>
  </si>
  <si>
    <t>4.30</t>
  </si>
  <si>
    <t>5.3</t>
  </si>
  <si>
    <t>5.6</t>
  </si>
  <si>
    <t>5.7</t>
  </si>
  <si>
    <t>5.10</t>
  </si>
  <si>
    <t>5.15</t>
  </si>
  <si>
    <t>5.16</t>
  </si>
  <si>
    <t>5.18</t>
  </si>
  <si>
    <t>5.20</t>
  </si>
  <si>
    <t>5.19</t>
  </si>
  <si>
    <t>5.22</t>
  </si>
  <si>
    <t>5.23</t>
  </si>
  <si>
    <t>5.25</t>
  </si>
  <si>
    <t>5.26</t>
  </si>
  <si>
    <t>5.30</t>
  </si>
  <si>
    <t>5.31</t>
  </si>
  <si>
    <t>6.1</t>
  </si>
  <si>
    <t>6.2</t>
  </si>
  <si>
    <t>6.4</t>
  </si>
  <si>
    <t>6.6</t>
  </si>
  <si>
    <t>6.9</t>
  </si>
  <si>
    <t>6.10</t>
  </si>
  <si>
    <t>6.12</t>
  </si>
  <si>
    <t>6.13</t>
  </si>
  <si>
    <t>6.17</t>
  </si>
  <si>
    <t>6.18</t>
  </si>
  <si>
    <t>6.21</t>
  </si>
  <si>
    <t>6.25</t>
  </si>
  <si>
    <t>7.1</t>
  </si>
  <si>
    <t>7.2</t>
  </si>
  <si>
    <t>7.3</t>
  </si>
  <si>
    <t>7.4</t>
  </si>
  <si>
    <t>7.5</t>
  </si>
  <si>
    <t>7.6</t>
  </si>
  <si>
    <t>7.7</t>
  </si>
  <si>
    <t>7.10</t>
  </si>
  <si>
    <t>7.11</t>
  </si>
  <si>
    <t>7.12</t>
  </si>
  <si>
    <t>7.13</t>
  </si>
  <si>
    <t>7.14</t>
  </si>
  <si>
    <t>7.16</t>
  </si>
  <si>
    <t>Orientējas specifiskā atbalsta mērķu programmu plānošanā, īstenošanā, uzraudzībā.</t>
  </si>
  <si>
    <t>Pārzina publiskā iepirkuma normatīvo regulējumu un nepieciešamības gadījumā pareizi piemēro to savā darbā.</t>
  </si>
  <si>
    <t>Regulāri dalās zināšanās ar kolēģiem, informē viņus par jaunumiem savā ekspertīzes jomā, tostarp pēc apmeklētām mācībām.</t>
  </si>
  <si>
    <t>Izmanto drošus un ticamus informācijas avotus un atrod darbam nepieciešamo informāciju un/ vai datus lielā informācijas, tai skaitā, normatīvo aktu klāstā.</t>
  </si>
  <si>
    <t>Seko aktualitātēm sabiedriskajā telpā, tostarp makroekonomikas jautājumiem, un izvērtē to ietekmi uz veicamajiem uzdevumiem.</t>
  </si>
  <si>
    <t>Risinot sarežgītus gadījumus, konstruktīvi pauž atgriezenisko saiti, neaizskarot personīgi un saglabājot pozitīvas attiecības ar iesaistītajiem.</t>
  </si>
  <si>
    <t>Izvērtē citu iestāžu sagatavotos priekšlikumus un to pamatojumu no loģiskās konsekvences, pamatotības un atbilstības normatīvo aktu prasībām un sasniedzamajam rezultātam viedokļa.</t>
  </si>
  <si>
    <t>PIeņem uz pierādījumiem balstītus lēmumus.</t>
  </si>
  <si>
    <t xml:space="preserve">Nepadodas citu ietekmei un pieņem pārdomātus un juridiski pamatotus lēmumus. </t>
  </si>
  <si>
    <t>Rīkojas neatlaidīgi, saskaroties ar šķēršļiem, un izmanto citas pieejas un metodes, ja sākotnēji izmantotās nav atrisinājušas problēmu.</t>
  </si>
  <si>
    <t>Pazīmju skaits</t>
  </si>
  <si>
    <t>Lūdzu, pārliecinieties, ka katrā rīcības pazīmē ir atzīmēts tieši viens vērtējums!</t>
  </si>
  <si>
    <t xml:space="preserve">Vērtēšanas periods: </t>
  </si>
  <si>
    <t>Vērtēšanas datums:</t>
  </si>
  <si>
    <t>Vērtējamā amats:</t>
  </si>
  <si>
    <t xml:space="preserve">vadītāja amata līmeņa </t>
  </si>
  <si>
    <t>Izmanto risku vadībā balstītu pieeju, koncentrējoties uz būtiskiem riskiem un plāno resursus atbilstoši identificētajiem risku līmeņiem.</t>
  </si>
  <si>
    <t>Ierosina un iedzīvina uzlabojumus savā pārziņā esošajos procesos.</t>
  </si>
  <si>
    <t>Veicina normatīvās bāzes attīstību, rosinot jaunu labās prakses risinājumu iekļaušanu normatīvajos aktos.</t>
  </si>
  <si>
    <t>Pārzina izmaksu attiecināmības nosacījumus un regulējumu, tai skaitā vienkāršoto izmaksu regulējumu.</t>
  </si>
  <si>
    <t>Iedziļinās un saprot visu iesaistīto pušu vajadzības, meklē kopīgās intereses un panāk vienošanos.</t>
  </si>
  <si>
    <t>Nodrošina jautājumu un komentāru pieprasījumu iesniegšanu EK, aktīvi rīkojas, lai panāktu to savlaicīgu izskatīšanu.</t>
  </si>
  <si>
    <t>Apjomīgu un grūti uztveramu informāciju attēlo un pasniedz vizuāli viegli uztveramā formā atskaitēs, prezentācijās u.tml., izmantojot vizualizācijas rīkus (grafikus, infografikas) un metodes.</t>
  </si>
  <si>
    <t>Izzina un uzklausa iesaistīto pušu viedokli un iebildumus, iedziļinoties viņu argumentācijā.</t>
  </si>
  <si>
    <t>Vadošās un atbildīgo iestāžu</t>
  </si>
  <si>
    <t>1.2. pielikums dokumentam "Vadlīnijas profesionālo kompetenču novērtēšanā un attīstības plānošanā
ES fondu vadības un kontroles sistēmā nodarbinātajiem".</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</si>
  <si>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</si>
  <si>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</si>
  <si>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</si>
  <si>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</si>
  <si>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</si>
  <si>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</si>
  <si>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Šo atbildes variantu izvēlieties arī tajos gadījumos, ja vērtējamās personas amatā nav nepieciešams demonstrēt aprakstīto rīcības pazīmi.</t>
  </si>
  <si>
    <t xml:space="preserve">NB! Ja atbilde "nevaru novērtēt" tiks izvēlēta 25% vai vairāk no kopējā pazīmju skaita kompetencē, kompetences kopējais vērtējums automātiski būs "Vērtējums netiek noteikts". </t>
  </si>
  <si>
    <t>Nr.**</t>
  </si>
  <si>
    <t>** Pazīmju numerācija anketā atbilst pazīmju numerācijai kompetenču modelī, tāpēc anketā tā var nebūt nepārtraukti secīga.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</si>
</sst>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b/>
      <sz val="11"/>
      <color rgb="FF000000"/>
      <name val="Arial"/>
      <family val="2"/>
    </font>
    <font>
      <sz val="11"/>
      <color rgb="FF000000"/>
      <name val="Arial"/>
      <family val="2"/>
    </font>
    <font>
      <sz val="12"/>
      <name val="Calibri"/>
      <family val="2"/>
      <scheme val="minor"/>
    </font>
    <font>
      <b/>
      <sz val="12"/>
      <name val="Calibri"/>
      <family val="2"/>
      <scheme val="minor"/>
    </font>
    <font>
      <sz val="11"/>
      <color rgb="FF0070C0"/>
      <name val="Calibri"/>
      <family val="2"/>
      <scheme val="minor"/>
    </font>
    <font>
      <b/>
      <sz val="11"/>
      <color rgb="FF0070C0"/>
      <name val="Calibri"/>
      <family val="2"/>
      <scheme val="minor"/>
    </font>
    <font>
      <i/>
      <sz val="11"/>
      <name val="Calibri"/>
      <family val="2"/>
      <scheme val="minor"/>
    </font>
  </fonts>
  <fills count="12">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EAFFE0"/>
        <bgColor indexed="64"/>
      </patternFill>
    </fill>
    <fill>
      <patternFill patternType="solid">
        <fgColor rgb="FFFFFFFF"/>
        <bgColor rgb="FFFFFFFF"/>
      </patternFill>
    </fill>
    <fill>
      <patternFill patternType="solid">
        <fgColor rgb="FFEAFFE0"/>
        <bgColor rgb="FF000000"/>
      </patternFill>
    </fill>
    <fill>
      <patternFill patternType="solid">
        <fgColor theme="0" tint="-0.249977111117893"/>
        <bgColor indexed="64"/>
      </patternFill>
    </fill>
  </fills>
  <borders count="7">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91">
    <xf numFmtId="0" fontId="0" fillId="0" borderId="0" xfId="0"/>
    <xf numFmtId="0" fontId="1" fillId="0" borderId="0" xfId="0" applyFont="1" applyAlignment="1">
      <alignment horizontal="center" vertical="center"/>
    </xf>
    <xf numFmtId="0" fontId="2"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5" borderId="0" xfId="0" applyFont="1" applyFill="1"/>
    <xf numFmtId="0" fontId="0" fillId="0" borderId="2" xfId="0" applyBorder="1" applyAlignment="1">
      <alignment horizontal="center" vertical="center"/>
    </xf>
    <xf numFmtId="0" fontId="7" fillId="0" borderId="0" xfId="0" applyFont="1" applyAlignment="1">
      <alignment horizontal="right"/>
    </xf>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6" borderId="0" xfId="0" applyFont="1" applyFill="1"/>
    <xf numFmtId="0" fontId="8" fillId="6" borderId="0" xfId="0" applyFont="1" applyFill="1" applyAlignment="1">
      <alignment wrapText="1"/>
    </xf>
    <xf numFmtId="9" fontId="8" fillId="6" borderId="0" xfId="1" applyFont="1" applyFill="1"/>
    <xf numFmtId="0" fontId="17" fillId="0" borderId="0" xfId="0" applyFont="1" applyAlignment="1">
      <alignment horizontal="right"/>
    </xf>
    <xf numFmtId="0" fontId="17" fillId="0" borderId="0" xfId="0" applyFont="1"/>
    <xf numFmtId="0" fontId="8" fillId="7" borderId="0" xfId="0" applyFont="1" applyFill="1"/>
    <xf numFmtId="0" fontId="10" fillId="4" borderId="0" xfId="0" applyFont="1" applyFill="1" applyAlignment="1">
      <alignment wrapText="1"/>
    </xf>
    <xf numFmtId="0" fontId="7" fillId="7"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4" fillId="3" borderId="0" xfId="3" applyAlignment="1">
      <alignment wrapText="1"/>
    </xf>
    <xf numFmtId="0" fontId="2" fillId="3" borderId="0" xfId="3" applyFont="1" applyAlignment="1">
      <alignment horizontal="left" vertical="center" wrapText="1"/>
    </xf>
    <xf numFmtId="49" fontId="13" fillId="0" borderId="2" xfId="0" applyNumberFormat="1" applyFont="1" applyBorder="1" applyAlignment="1">
      <alignment horizontal="center" vertical="center" wrapText="1"/>
    </xf>
    <xf numFmtId="49" fontId="13" fillId="0" borderId="2" xfId="0" applyNumberFormat="1" applyFont="1" applyBorder="1" applyAlignment="1">
      <alignment horizontal="center" vertical="center"/>
    </xf>
    <xf numFmtId="164" fontId="13" fillId="0" borderId="2"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49" fontId="13" fillId="0" borderId="2" xfId="0" applyNumberFormat="1" applyFont="1" applyBorder="1" applyAlignment="1">
      <alignment vertical="center"/>
    </xf>
    <xf numFmtId="49" fontId="13" fillId="0" borderId="2" xfId="0" applyNumberFormat="1" applyFont="1" applyBorder="1" applyAlignment="1">
      <alignment vertical="center" wrapText="1"/>
    </xf>
    <xf numFmtId="0" fontId="7" fillId="8" borderId="2" xfId="0" applyFont="1" applyFill="1" applyBorder="1" applyAlignment="1">
      <alignment vertical="center" wrapText="1"/>
    </xf>
    <xf numFmtId="49" fontId="2" fillId="0" borderId="2" xfId="0" applyNumberFormat="1" applyFont="1" applyBorder="1" applyAlignment="1">
      <alignment vertical="center"/>
    </xf>
    <xf numFmtId="49" fontId="2" fillId="9" borderId="2" xfId="0" applyNumberFormat="1" applyFont="1" applyFill="1" applyBorder="1" applyAlignment="1">
      <alignment vertical="center"/>
    </xf>
    <xf numFmtId="49" fontId="2" fillId="0" borderId="2" xfId="0" applyNumberFormat="1" applyFont="1" applyBorder="1" applyAlignment="1">
      <alignment vertical="center" wrapText="1"/>
    </xf>
    <xf numFmtId="0" fontId="21" fillId="10" borderId="2" xfId="0" applyFont="1" applyFill="1" applyBorder="1" applyAlignment="1">
      <alignment vertical="center" wrapText="1"/>
    </xf>
    <xf numFmtId="49" fontId="22" fillId="0" borderId="5" xfId="0" applyNumberFormat="1" applyFont="1" applyBorder="1" applyAlignment="1">
      <alignment horizontal="left" vertical="center"/>
    </xf>
    <xf numFmtId="49" fontId="22" fillId="9" borderId="5" xfId="0" applyNumberFormat="1" applyFont="1" applyFill="1" applyBorder="1" applyAlignment="1">
      <alignment horizontal="left" vertical="center"/>
    </xf>
    <xf numFmtId="0" fontId="22" fillId="0" borderId="5" xfId="0" applyFont="1" applyBorder="1" applyAlignment="1">
      <alignment horizontal="left" vertical="center"/>
    </xf>
    <xf numFmtId="49" fontId="2" fillId="0" borderId="2" xfId="0" applyNumberFormat="1" applyFont="1" applyBorder="1" applyAlignment="1">
      <alignment horizontal="left" vertical="center"/>
    </xf>
    <xf numFmtId="0" fontId="7" fillId="8" borderId="6" xfId="0" applyFont="1" applyFill="1" applyBorder="1" applyAlignment="1">
      <alignment vertical="center"/>
    </xf>
    <xf numFmtId="0" fontId="2" fillId="7" borderId="0" xfId="0" applyFont="1" applyFill="1" applyAlignment="1">
      <alignment horizontal="left" vertical="center" wrapText="1"/>
    </xf>
    <xf numFmtId="0" fontId="8" fillId="0" borderId="0" xfId="0" applyFont="1" applyAlignment="1">
      <alignment horizontal="center"/>
    </xf>
    <xf numFmtId="9" fontId="8" fillId="6" borderId="0" xfId="1" applyFont="1" applyFill="1" applyAlignment="1">
      <alignment horizontal="center"/>
    </xf>
    <xf numFmtId="9" fontId="8" fillId="0" borderId="0" xfId="1" applyFont="1" applyAlignment="1">
      <alignment horizontal="center"/>
    </xf>
    <xf numFmtId="0" fontId="7" fillId="0" borderId="0" xfId="0" applyFont="1"/>
    <xf numFmtId="0" fontId="23" fillId="0" borderId="0" xfId="0" applyFont="1"/>
    <xf numFmtId="0" fontId="24" fillId="0" borderId="0" xfId="0" applyFont="1" applyAlignment="1">
      <alignment horizontal="center" vertical="center"/>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2" fillId="5" borderId="0" xfId="0" applyFont="1" applyFill="1" applyAlignment="1">
      <alignment horizontal="left"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5" borderId="0" xfId="0" applyFont="1" applyFill="1" applyAlignment="1">
      <alignment horizontal="left" vertical="top" wrapText="1"/>
    </xf>
    <xf numFmtId="0" fontId="6" fillId="2" borderId="0" xfId="2" applyBorder="1" applyAlignment="1">
      <alignment horizontal="left" wrapText="1"/>
    </xf>
    <xf numFmtId="0" fontId="0" fillId="5" borderId="0" xfId="0" applyFill="1" applyAlignment="1">
      <alignment horizontal="left"/>
    </xf>
    <xf numFmtId="0" fontId="2" fillId="5" borderId="0" xfId="0" applyFont="1" applyFill="1" applyAlignment="1">
      <alignment horizontal="left"/>
    </xf>
    <xf numFmtId="0" fontId="2" fillId="5" borderId="0" xfId="0" applyFont="1" applyFill="1"/>
    <xf numFmtId="0" fontId="23" fillId="0" borderId="0" xfId="0" applyFont="1" applyAlignment="1">
      <alignment horizontal="right" wrapText="1"/>
    </xf>
    <xf numFmtId="0" fontId="25" fillId="0" borderId="0" xfId="0" applyFont="1" applyAlignment="1">
      <alignment horizontal="left"/>
    </xf>
    <xf numFmtId="0" fontId="9" fillId="0" borderId="0" xfId="0" applyFont="1"/>
    <xf numFmtId="0" fontId="14" fillId="0" borderId="0" xfId="0" applyFont="1"/>
    <xf numFmtId="0" fontId="25" fillId="0" borderId="0" xfId="0" applyFont="1"/>
    <xf numFmtId="0" fontId="11" fillId="2" borderId="0" xfId="2" applyFont="1" applyBorder="1" applyAlignment="1">
      <alignment vertical="center"/>
    </xf>
    <xf numFmtId="0" fontId="27" fillId="11" borderId="0" xfId="2" applyFont="1" applyFill="1" applyBorder="1" applyAlignment="1">
      <alignment vertical="center"/>
    </xf>
    <xf numFmtId="0" fontId="23" fillId="11" borderId="0" xfId="2" applyFont="1" applyFill="1" applyBorder="1" applyAlignment="1">
      <alignment horizontal="left" wrapText="1"/>
    </xf>
    <xf numFmtId="0" fontId="9" fillId="11" borderId="0" xfId="2" applyFont="1" applyFill="1" applyBorder="1" applyAlignment="1">
      <alignment horizontal="center" vertical="center" wrapText="1"/>
    </xf>
    <xf numFmtId="0" fontId="9" fillId="11" borderId="4" xfId="2" applyFont="1" applyFill="1" applyBorder="1" applyAlignment="1">
      <alignment horizontal="center" vertical="center" wrapText="1"/>
    </xf>
    <xf numFmtId="0" fontId="19" fillId="2" borderId="0" xfId="2" applyFont="1" applyAlignment="1">
      <alignment vertical="center"/>
    </xf>
    <xf numFmtId="0" fontId="19" fillId="2" borderId="0" xfId="2" applyFont="1" applyAlignment="1">
      <alignment vertical="center" wrapText="1"/>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952500</xdr:colOff>
      <xdr:row>1</xdr:row>
      <xdr:rowOff>12700</xdr:rowOff>
    </xdr:from>
    <xdr:to>
      <xdr:col>10</xdr:col>
      <xdr:colOff>44196</xdr:colOff>
      <xdr:row>5</xdr:row>
      <xdr:rowOff>37927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83000" y="48260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78"/>
  <sheetViews>
    <sheetView showGridLines="0" tabSelected="1" topLeftCell="B1" zoomScaleNormal="100" workbookViewId="0">
      <selection activeCell="A70" sqref="A1:A1048576"/>
    </sheetView>
  </sheetViews>
  <sheetFormatPr baseColWidth="10" defaultColWidth="10.6640625" defaultRowHeight="16" x14ac:dyDescent="0.2"/>
  <cols>
    <col min="1" max="1" width="6.332031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3" ht="37" customHeight="1" x14ac:dyDescent="0.2">
      <c r="C1" s="79" t="s">
        <v>260</v>
      </c>
      <c r="D1" s="79"/>
      <c r="E1" s="79"/>
      <c r="F1" s="79"/>
      <c r="G1" s="79"/>
      <c r="H1" s="79"/>
      <c r="I1" s="79"/>
      <c r="J1" s="79"/>
      <c r="K1" s="79"/>
      <c r="L1" s="79"/>
      <c r="M1" s="79"/>
    </row>
    <row r="5" spans="2:13" ht="9" customHeight="1" x14ac:dyDescent="0.2"/>
    <row r="6" spans="2:13" ht="9" customHeight="1" x14ac:dyDescent="0.2"/>
    <row r="7" spans="2:13" x14ac:dyDescent="0.2">
      <c r="H7" s="1" t="s">
        <v>259</v>
      </c>
    </row>
    <row r="8" spans="2:13" s="65" customFormat="1" x14ac:dyDescent="0.2">
      <c r="H8" s="66" t="s">
        <v>250</v>
      </c>
    </row>
    <row r="9" spans="2:13" x14ac:dyDescent="0.2">
      <c r="B9" s="2"/>
      <c r="C9" s="2"/>
      <c r="D9" s="2"/>
      <c r="E9" s="2"/>
      <c r="F9" s="2"/>
      <c r="G9" s="2"/>
      <c r="H9" s="1" t="s">
        <v>0</v>
      </c>
    </row>
    <row r="10" spans="2:13" x14ac:dyDescent="0.2">
      <c r="B10" s="2"/>
      <c r="C10" s="2"/>
      <c r="D10" s="2"/>
      <c r="E10" s="2"/>
      <c r="F10" s="2"/>
      <c r="G10" s="2"/>
      <c r="H10" s="1"/>
    </row>
    <row r="11" spans="2:13" x14ac:dyDescent="0.2">
      <c r="C11" s="2" t="s">
        <v>38</v>
      </c>
      <c r="E11" s="76"/>
      <c r="F11" s="76"/>
      <c r="G11" s="76"/>
      <c r="H11" s="2"/>
      <c r="I11" s="64" t="s">
        <v>247</v>
      </c>
      <c r="K11" s="76"/>
      <c r="L11" s="76"/>
      <c r="M11" s="76"/>
    </row>
    <row r="12" spans="2:13" x14ac:dyDescent="0.2">
      <c r="C12" s="64" t="s">
        <v>249</v>
      </c>
      <c r="E12" s="77"/>
      <c r="F12" s="77"/>
      <c r="G12" s="77"/>
      <c r="H12" s="2"/>
      <c r="I12" s="64" t="s">
        <v>248</v>
      </c>
      <c r="K12" s="76"/>
      <c r="L12" s="76"/>
      <c r="M12" s="76"/>
    </row>
    <row r="13" spans="2:13" x14ac:dyDescent="0.2">
      <c r="C13" s="64" t="s">
        <v>2</v>
      </c>
      <c r="E13" s="77"/>
      <c r="F13" s="77"/>
      <c r="G13" s="77"/>
      <c r="H13" s="2"/>
    </row>
    <row r="14" spans="2:13" x14ac:dyDescent="0.2">
      <c r="C14" s="64" t="s">
        <v>40</v>
      </c>
      <c r="E14" s="78"/>
      <c r="F14" s="78"/>
      <c r="G14" s="78"/>
      <c r="H14" s="2"/>
    </row>
    <row r="15" spans="2:13" x14ac:dyDescent="0.2">
      <c r="B15" s="2"/>
      <c r="C15" s="2"/>
      <c r="D15" s="2"/>
      <c r="E15" s="76"/>
      <c r="F15" s="76"/>
      <c r="G15" s="76"/>
      <c r="H15" s="2"/>
    </row>
    <row r="16" spans="2:13" s="2" customFormat="1" ht="15" x14ac:dyDescent="0.2">
      <c r="B16" s="80" t="s">
        <v>261</v>
      </c>
    </row>
    <row r="17" spans="1:14" s="2" customFormat="1" ht="15" x14ac:dyDescent="0.2"/>
    <row r="18" spans="1:14" x14ac:dyDescent="0.2">
      <c r="B18" s="81" t="s">
        <v>35</v>
      </c>
      <c r="C18" s="2"/>
      <c r="D18" s="2"/>
      <c r="E18" s="2"/>
      <c r="F18" s="2"/>
      <c r="G18" s="2"/>
      <c r="H18" s="2"/>
    </row>
    <row r="19" spans="1:14" x14ac:dyDescent="0.2">
      <c r="B19" s="64" t="s">
        <v>262</v>
      </c>
      <c r="C19" s="64"/>
      <c r="D19" s="64"/>
      <c r="E19" s="64"/>
      <c r="F19" s="64"/>
      <c r="G19" s="64"/>
      <c r="H19" s="2"/>
    </row>
    <row r="20" spans="1:14" x14ac:dyDescent="0.2">
      <c r="B20" s="2"/>
      <c r="C20" s="81" t="s">
        <v>263</v>
      </c>
      <c r="D20" s="2"/>
      <c r="E20" s="2"/>
      <c r="F20" s="2"/>
      <c r="G20" s="2"/>
      <c r="H20" s="2"/>
    </row>
    <row r="21" spans="1:14" x14ac:dyDescent="0.2">
      <c r="B21" s="2"/>
      <c r="C21" s="64" t="s">
        <v>36</v>
      </c>
      <c r="D21" s="64"/>
      <c r="E21" s="64"/>
      <c r="F21" s="64"/>
      <c r="G21" s="64"/>
      <c r="H21" s="2"/>
    </row>
    <row r="22" spans="1:14" x14ac:dyDescent="0.2">
      <c r="B22" s="2"/>
      <c r="C22" s="82" t="s">
        <v>264</v>
      </c>
      <c r="D22" s="64"/>
      <c r="E22" s="64"/>
      <c r="F22" s="64"/>
      <c r="G22" s="64"/>
      <c r="H22" s="2"/>
    </row>
    <row r="23" spans="1:14" x14ac:dyDescent="0.2">
      <c r="B23" s="2"/>
      <c r="C23" s="82" t="s">
        <v>37</v>
      </c>
      <c r="D23" s="64"/>
      <c r="E23" s="64"/>
      <c r="F23" s="64"/>
      <c r="G23" s="64"/>
      <c r="H23" s="2"/>
    </row>
    <row r="24" spans="1:14" x14ac:dyDescent="0.2">
      <c r="B24" s="2"/>
      <c r="C24" s="81" t="s">
        <v>265</v>
      </c>
      <c r="D24" s="64"/>
      <c r="E24" s="64"/>
      <c r="F24" s="64"/>
      <c r="G24" s="64"/>
      <c r="H24" s="2"/>
    </row>
    <row r="25" spans="1:14" ht="15" customHeight="1" x14ac:dyDescent="0.2">
      <c r="B25" s="2" t="s">
        <v>266</v>
      </c>
      <c r="C25" s="2"/>
      <c r="D25" s="2"/>
      <c r="E25" s="2"/>
      <c r="F25" s="2"/>
      <c r="G25" s="2"/>
      <c r="H25" s="2"/>
    </row>
    <row r="26" spans="1:14" ht="7" customHeight="1" x14ac:dyDescent="0.2">
      <c r="B26" s="2"/>
      <c r="C26" s="2"/>
      <c r="D26" s="2"/>
      <c r="E26" s="2"/>
      <c r="F26" s="2"/>
      <c r="G26" s="2"/>
      <c r="H26" s="2"/>
    </row>
    <row r="27" spans="1:14" x14ac:dyDescent="0.2">
      <c r="B27" s="2"/>
      <c r="C27" s="64" t="s">
        <v>24</v>
      </c>
      <c r="D27" s="64"/>
      <c r="E27" s="64"/>
      <c r="F27" s="64"/>
      <c r="G27" s="64"/>
      <c r="H27" s="2"/>
    </row>
    <row r="28" spans="1:14" x14ac:dyDescent="0.2">
      <c r="B28" s="2"/>
      <c r="C28" s="81" t="s">
        <v>267</v>
      </c>
      <c r="D28" s="64"/>
      <c r="E28" s="64"/>
      <c r="F28" s="64"/>
      <c r="G28" s="64"/>
      <c r="H28" s="2"/>
    </row>
    <row r="29" spans="1:14" x14ac:dyDescent="0.2">
      <c r="B29" s="83" t="s">
        <v>268</v>
      </c>
      <c r="D29" s="2"/>
      <c r="E29" s="2"/>
      <c r="F29" s="2"/>
      <c r="G29" s="2"/>
      <c r="H29" s="2"/>
    </row>
    <row r="30" spans="1:14" x14ac:dyDescent="0.2">
      <c r="B30" s="2"/>
      <c r="C30" s="2"/>
      <c r="D30" s="2"/>
      <c r="E30" s="2"/>
      <c r="F30" s="2"/>
      <c r="G30" s="2"/>
      <c r="H30" s="2"/>
    </row>
    <row r="31" spans="1:14" s="2" customFormat="1" ht="32" x14ac:dyDescent="0.2">
      <c r="A31" s="2" t="s">
        <v>141</v>
      </c>
      <c r="B31" s="84" t="s">
        <v>269</v>
      </c>
      <c r="C31" s="75" t="s">
        <v>41</v>
      </c>
      <c r="D31" s="75"/>
      <c r="E31" s="75"/>
      <c r="F31" s="75"/>
      <c r="G31" s="75"/>
      <c r="H31" s="75"/>
      <c r="I31" s="23" t="s">
        <v>25</v>
      </c>
      <c r="J31" s="23" t="s">
        <v>26</v>
      </c>
      <c r="K31" s="23" t="s">
        <v>27</v>
      </c>
      <c r="L31" s="23" t="s">
        <v>28</v>
      </c>
      <c r="M31" s="23" t="s">
        <v>29</v>
      </c>
      <c r="N31" s="24" t="s">
        <v>1</v>
      </c>
    </row>
    <row r="32" spans="1:14" s="2" customFormat="1" x14ac:dyDescent="0.2">
      <c r="B32" s="85" t="s">
        <v>270</v>
      </c>
      <c r="C32" s="86"/>
      <c r="D32" s="86"/>
      <c r="E32" s="86"/>
      <c r="F32" s="86"/>
      <c r="G32" s="86"/>
      <c r="H32" s="86"/>
      <c r="I32" s="87"/>
      <c r="J32" s="87"/>
      <c r="K32" s="87"/>
      <c r="L32" s="87"/>
      <c r="M32" s="87"/>
      <c r="N32" s="88"/>
    </row>
    <row r="33" spans="1:14" ht="32" customHeight="1" x14ac:dyDescent="0.2">
      <c r="A33" s="42" t="s">
        <v>142</v>
      </c>
      <c r="B33" s="10">
        <v>1</v>
      </c>
      <c r="C33" s="70" t="s">
        <v>55</v>
      </c>
      <c r="D33" s="70"/>
      <c r="E33" s="70"/>
      <c r="F33" s="70"/>
      <c r="G33" s="70"/>
      <c r="H33" s="71"/>
      <c r="I33" s="12"/>
      <c r="J33" s="11"/>
      <c r="K33" s="11"/>
      <c r="L33" s="11"/>
      <c r="M33" s="11"/>
      <c r="N33" s="11"/>
    </row>
    <row r="34" spans="1:14" ht="48" customHeight="1" x14ac:dyDescent="0.2">
      <c r="A34" s="43" t="s">
        <v>143</v>
      </c>
      <c r="B34" s="10">
        <v>2</v>
      </c>
      <c r="C34" s="72" t="s">
        <v>98</v>
      </c>
      <c r="D34" s="72"/>
      <c r="E34" s="72"/>
      <c r="F34" s="72"/>
      <c r="G34" s="72"/>
      <c r="H34" s="73"/>
      <c r="I34" s="13"/>
      <c r="J34" s="11"/>
      <c r="K34" s="11"/>
      <c r="L34" s="11"/>
      <c r="M34" s="11"/>
      <c r="N34" s="11"/>
    </row>
    <row r="35" spans="1:14" ht="47" customHeight="1" x14ac:dyDescent="0.2">
      <c r="A35" s="42" t="s">
        <v>144</v>
      </c>
      <c r="B35" s="10">
        <v>3</v>
      </c>
      <c r="C35" s="72" t="s">
        <v>99</v>
      </c>
      <c r="D35" s="72"/>
      <c r="E35" s="72"/>
      <c r="F35" s="72"/>
      <c r="G35" s="72"/>
      <c r="H35" s="73"/>
      <c r="I35" s="13"/>
      <c r="J35" s="11"/>
      <c r="K35" s="11"/>
      <c r="L35" s="11"/>
      <c r="M35" s="11"/>
      <c r="N35" s="11"/>
    </row>
    <row r="36" spans="1:14" ht="30" customHeight="1" x14ac:dyDescent="0.2">
      <c r="A36" s="42" t="s">
        <v>145</v>
      </c>
      <c r="B36" s="10">
        <v>4</v>
      </c>
      <c r="C36" s="72" t="s">
        <v>235</v>
      </c>
      <c r="D36" s="72"/>
      <c r="E36" s="72"/>
      <c r="F36" s="72"/>
      <c r="G36" s="72"/>
      <c r="H36" s="73"/>
      <c r="I36" s="12"/>
      <c r="J36" s="11"/>
      <c r="K36" s="11"/>
      <c r="L36" s="11"/>
      <c r="M36" s="11"/>
      <c r="N36" s="11"/>
    </row>
    <row r="37" spans="1:14" ht="29" customHeight="1" x14ac:dyDescent="0.2">
      <c r="A37" s="42" t="s">
        <v>146</v>
      </c>
      <c r="B37" s="10">
        <v>5</v>
      </c>
      <c r="C37" s="70" t="s">
        <v>100</v>
      </c>
      <c r="D37" s="70"/>
      <c r="E37" s="70"/>
      <c r="F37" s="70"/>
      <c r="G37" s="70"/>
      <c r="H37" s="71"/>
      <c r="I37" s="13"/>
      <c r="J37" s="11"/>
      <c r="K37" s="11"/>
      <c r="L37" s="11"/>
      <c r="M37" s="11"/>
      <c r="N37" s="11"/>
    </row>
    <row r="38" spans="1:14" ht="59" customHeight="1" x14ac:dyDescent="0.2">
      <c r="A38" s="43" t="s">
        <v>147</v>
      </c>
      <c r="B38" s="10">
        <v>6</v>
      </c>
      <c r="C38" s="70" t="s">
        <v>101</v>
      </c>
      <c r="D38" s="70"/>
      <c r="E38" s="70"/>
      <c r="F38" s="70"/>
      <c r="G38" s="70"/>
      <c r="H38" s="71"/>
      <c r="I38" s="13"/>
      <c r="J38" s="11"/>
      <c r="K38" s="11"/>
      <c r="L38" s="11"/>
      <c r="M38" s="11"/>
      <c r="N38" s="11"/>
    </row>
    <row r="39" spans="1:14" ht="44" customHeight="1" x14ac:dyDescent="0.2">
      <c r="A39" s="44">
        <v>44774</v>
      </c>
      <c r="B39" s="10">
        <v>7</v>
      </c>
      <c r="C39" s="70" t="s">
        <v>102</v>
      </c>
      <c r="D39" s="70"/>
      <c r="E39" s="70"/>
      <c r="F39" s="70"/>
      <c r="G39" s="70"/>
      <c r="H39" s="71"/>
      <c r="I39" s="13"/>
      <c r="J39" s="11"/>
      <c r="K39" s="11"/>
      <c r="L39" s="11"/>
      <c r="M39" s="11"/>
      <c r="N39" s="11"/>
    </row>
    <row r="40" spans="1:14" ht="44" customHeight="1" x14ac:dyDescent="0.2">
      <c r="A40" s="44">
        <v>44866</v>
      </c>
      <c r="B40" s="10">
        <v>8</v>
      </c>
      <c r="C40" s="70" t="s">
        <v>56</v>
      </c>
      <c r="D40" s="70"/>
      <c r="E40" s="70"/>
      <c r="F40" s="70"/>
      <c r="G40" s="70"/>
      <c r="H40" s="71"/>
      <c r="I40" s="13"/>
      <c r="J40" s="11"/>
      <c r="K40" s="11"/>
      <c r="L40" s="11"/>
      <c r="M40" s="11"/>
      <c r="N40" s="11"/>
    </row>
    <row r="41" spans="1:14" ht="44" customHeight="1" x14ac:dyDescent="0.2">
      <c r="A41" s="45" t="s">
        <v>148</v>
      </c>
      <c r="B41" s="10">
        <v>9</v>
      </c>
      <c r="C41" s="70" t="s">
        <v>103</v>
      </c>
      <c r="D41" s="70"/>
      <c r="E41" s="70"/>
      <c r="F41" s="70"/>
      <c r="G41" s="70"/>
      <c r="H41" s="71"/>
      <c r="I41" s="13"/>
      <c r="J41" s="11"/>
      <c r="K41" s="11"/>
      <c r="L41" s="11"/>
      <c r="M41" s="11"/>
      <c r="N41" s="11"/>
    </row>
    <row r="42" spans="1:14" ht="44" customHeight="1" x14ac:dyDescent="0.2">
      <c r="A42" s="46" t="s">
        <v>149</v>
      </c>
      <c r="B42" s="10">
        <v>10</v>
      </c>
      <c r="C42" s="70" t="s">
        <v>104</v>
      </c>
      <c r="D42" s="70"/>
      <c r="E42" s="70"/>
      <c r="F42" s="70"/>
      <c r="G42" s="70"/>
      <c r="H42" s="71"/>
      <c r="I42" s="13"/>
      <c r="J42" s="11"/>
      <c r="K42" s="11"/>
      <c r="L42" s="11"/>
      <c r="M42" s="11"/>
      <c r="N42" s="11"/>
    </row>
    <row r="43" spans="1:14" ht="44" customHeight="1" x14ac:dyDescent="0.2">
      <c r="A43" s="46" t="s">
        <v>150</v>
      </c>
      <c r="B43" s="10">
        <v>11</v>
      </c>
      <c r="C43" s="70" t="s">
        <v>105</v>
      </c>
      <c r="D43" s="70"/>
      <c r="E43" s="70"/>
      <c r="F43" s="70"/>
      <c r="G43" s="70"/>
      <c r="H43" s="71"/>
      <c r="I43" s="13"/>
      <c r="J43" s="11"/>
      <c r="K43" s="11"/>
      <c r="L43" s="11"/>
      <c r="M43" s="11"/>
      <c r="N43" s="11"/>
    </row>
    <row r="44" spans="1:14" ht="44" customHeight="1" x14ac:dyDescent="0.2">
      <c r="A44" s="46" t="s">
        <v>151</v>
      </c>
      <c r="B44" s="10">
        <v>12</v>
      </c>
      <c r="C44" s="70" t="s">
        <v>106</v>
      </c>
      <c r="D44" s="70"/>
      <c r="E44" s="70"/>
      <c r="F44" s="70"/>
      <c r="G44" s="70"/>
      <c r="H44" s="71"/>
      <c r="I44" s="13"/>
      <c r="J44" s="11"/>
      <c r="K44" s="11"/>
      <c r="L44" s="11"/>
      <c r="M44" s="11"/>
      <c r="N44" s="11"/>
    </row>
    <row r="45" spans="1:14" ht="44" customHeight="1" x14ac:dyDescent="0.2">
      <c r="A45" s="46" t="s">
        <v>152</v>
      </c>
      <c r="B45" s="10">
        <v>13</v>
      </c>
      <c r="C45" s="70" t="s">
        <v>89</v>
      </c>
      <c r="D45" s="70"/>
      <c r="E45" s="70"/>
      <c r="F45" s="70"/>
      <c r="G45" s="70"/>
      <c r="H45" s="71"/>
      <c r="I45" s="13"/>
      <c r="J45" s="11"/>
      <c r="K45" s="11"/>
      <c r="L45" s="11"/>
      <c r="M45" s="11"/>
      <c r="N45" s="11"/>
    </row>
    <row r="46" spans="1:14" ht="44" customHeight="1" x14ac:dyDescent="0.2">
      <c r="A46" s="46" t="s">
        <v>153</v>
      </c>
      <c r="B46" s="10">
        <v>14</v>
      </c>
      <c r="C46" s="70" t="s">
        <v>90</v>
      </c>
      <c r="D46" s="70"/>
      <c r="E46" s="70"/>
      <c r="F46" s="70"/>
      <c r="G46" s="70"/>
      <c r="H46" s="71"/>
      <c r="I46" s="13"/>
      <c r="J46" s="11"/>
      <c r="K46" s="11"/>
      <c r="L46" s="11"/>
      <c r="M46" s="11"/>
      <c r="N46" s="11"/>
    </row>
    <row r="47" spans="1:14" ht="44" customHeight="1" x14ac:dyDescent="0.2">
      <c r="A47" s="46" t="s">
        <v>154</v>
      </c>
      <c r="B47" s="10">
        <v>15</v>
      </c>
      <c r="C47" s="70" t="s">
        <v>251</v>
      </c>
      <c r="D47" s="70"/>
      <c r="E47" s="70"/>
      <c r="F47" s="70"/>
      <c r="G47" s="70"/>
      <c r="H47" s="71"/>
      <c r="I47" s="13"/>
      <c r="J47" s="11"/>
      <c r="K47" s="11"/>
      <c r="L47" s="11"/>
      <c r="M47" s="11"/>
      <c r="N47" s="11"/>
    </row>
    <row r="48" spans="1:14" ht="44" customHeight="1" x14ac:dyDescent="0.2">
      <c r="A48" s="47" t="s">
        <v>155</v>
      </c>
      <c r="B48" s="10">
        <v>17</v>
      </c>
      <c r="C48" s="70" t="s">
        <v>252</v>
      </c>
      <c r="D48" s="70"/>
      <c r="E48" s="70"/>
      <c r="F48" s="70"/>
      <c r="G48" s="70"/>
      <c r="H48" s="71"/>
      <c r="I48" s="13"/>
      <c r="J48" s="11"/>
      <c r="K48" s="11"/>
      <c r="L48" s="11"/>
      <c r="M48" s="11"/>
      <c r="N48" s="11"/>
    </row>
    <row r="49" spans="1:14" ht="44" customHeight="1" x14ac:dyDescent="0.2">
      <c r="A49" s="47" t="s">
        <v>156</v>
      </c>
      <c r="B49" s="10">
        <v>18</v>
      </c>
      <c r="C49" s="70" t="s">
        <v>91</v>
      </c>
      <c r="D49" s="70"/>
      <c r="E49" s="70"/>
      <c r="F49" s="70"/>
      <c r="G49" s="70"/>
      <c r="H49" s="71"/>
      <c r="I49" s="13"/>
      <c r="J49" s="11"/>
      <c r="K49" s="11"/>
      <c r="L49" s="11"/>
      <c r="M49" s="11"/>
      <c r="N49" s="11"/>
    </row>
    <row r="50" spans="1:14" ht="44" customHeight="1" x14ac:dyDescent="0.2">
      <c r="A50" s="46" t="s">
        <v>157</v>
      </c>
      <c r="B50" s="10">
        <v>19</v>
      </c>
      <c r="C50" s="70" t="s">
        <v>253</v>
      </c>
      <c r="D50" s="70"/>
      <c r="E50" s="70"/>
      <c r="F50" s="70"/>
      <c r="G50" s="70"/>
      <c r="H50" s="71"/>
      <c r="I50" s="13"/>
      <c r="J50" s="11"/>
      <c r="K50" s="11"/>
      <c r="L50" s="11"/>
      <c r="M50" s="11"/>
      <c r="N50" s="11"/>
    </row>
    <row r="51" spans="1:14" ht="44" customHeight="1" x14ac:dyDescent="0.2">
      <c r="A51" s="46" t="s">
        <v>158</v>
      </c>
      <c r="B51" s="10">
        <v>20</v>
      </c>
      <c r="C51" s="70" t="s">
        <v>107</v>
      </c>
      <c r="D51" s="70"/>
      <c r="E51" s="70"/>
      <c r="F51" s="70"/>
      <c r="G51" s="70"/>
      <c r="H51" s="71"/>
      <c r="I51" s="13"/>
      <c r="J51" s="11"/>
      <c r="K51" s="11"/>
      <c r="L51" s="11"/>
      <c r="M51" s="11"/>
      <c r="N51" s="11"/>
    </row>
    <row r="52" spans="1:14" ht="44" customHeight="1" x14ac:dyDescent="0.2">
      <c r="A52" s="46" t="s">
        <v>159</v>
      </c>
      <c r="B52" s="10">
        <v>21</v>
      </c>
      <c r="C52" s="70" t="s">
        <v>57</v>
      </c>
      <c r="D52" s="70"/>
      <c r="E52" s="70"/>
      <c r="F52" s="70"/>
      <c r="G52" s="70"/>
      <c r="H52" s="71"/>
      <c r="I52" s="13"/>
      <c r="J52" s="11"/>
      <c r="K52" s="11"/>
      <c r="L52" s="11"/>
      <c r="M52" s="11"/>
      <c r="N52" s="11"/>
    </row>
    <row r="53" spans="1:14" ht="15" customHeight="1" x14ac:dyDescent="0.2">
      <c r="B53" s="6"/>
      <c r="C53" s="7"/>
      <c r="D53" s="7"/>
      <c r="E53" s="7"/>
      <c r="F53" s="7"/>
      <c r="G53" s="7"/>
      <c r="H53" s="7"/>
      <c r="I53" s="8"/>
      <c r="J53" s="2"/>
      <c r="K53" s="2"/>
      <c r="L53" s="2"/>
      <c r="M53" s="2"/>
      <c r="N53" s="2"/>
    </row>
    <row r="54" spans="1:14" x14ac:dyDescent="0.2">
      <c r="B54" s="4" t="s">
        <v>43</v>
      </c>
      <c r="D54" s="2"/>
      <c r="E54" s="2"/>
      <c r="F54" s="2"/>
      <c r="G54" s="2"/>
      <c r="H54" s="2"/>
      <c r="I54" s="2"/>
      <c r="J54" s="2"/>
      <c r="K54" s="2"/>
      <c r="L54" s="2"/>
      <c r="M54" s="2"/>
      <c r="N54" s="2"/>
    </row>
    <row r="55" spans="1:14" x14ac:dyDescent="0.2">
      <c r="B55" s="4" t="s">
        <v>7</v>
      </c>
    </row>
    <row r="56" spans="1:14" ht="17" customHeight="1" x14ac:dyDescent="0.2">
      <c r="B56" s="74"/>
      <c r="C56" s="74"/>
      <c r="D56" s="74"/>
      <c r="E56" s="74"/>
      <c r="F56" s="74"/>
      <c r="G56" s="74"/>
      <c r="H56" s="74"/>
      <c r="I56" s="74"/>
      <c r="J56" s="74"/>
      <c r="K56" s="74"/>
      <c r="L56" s="74"/>
      <c r="M56" s="74"/>
      <c r="N56" s="74"/>
    </row>
    <row r="57" spans="1:14" ht="16" customHeight="1" x14ac:dyDescent="0.2">
      <c r="B57" s="74"/>
      <c r="C57" s="74"/>
      <c r="D57" s="74"/>
      <c r="E57" s="74"/>
      <c r="F57" s="74"/>
      <c r="G57" s="74"/>
      <c r="H57" s="74"/>
      <c r="I57" s="74"/>
      <c r="J57" s="74"/>
      <c r="K57" s="74"/>
      <c r="L57" s="74"/>
      <c r="M57" s="74"/>
      <c r="N57" s="74"/>
    </row>
    <row r="59" spans="1:14" ht="32" x14ac:dyDescent="0.2">
      <c r="B59" s="9"/>
      <c r="C59" s="75" t="s">
        <v>108</v>
      </c>
      <c r="D59" s="75"/>
      <c r="E59" s="75"/>
      <c r="F59" s="75"/>
      <c r="G59" s="75"/>
      <c r="H59" s="75"/>
      <c r="I59" s="23" t="s">
        <v>25</v>
      </c>
      <c r="J59" s="23" t="s">
        <v>26</v>
      </c>
      <c r="K59" s="23" t="s">
        <v>27</v>
      </c>
      <c r="L59" s="23" t="s">
        <v>28</v>
      </c>
      <c r="M59" s="23" t="s">
        <v>29</v>
      </c>
      <c r="N59" s="24" t="s">
        <v>1</v>
      </c>
    </row>
    <row r="60" spans="1:14" ht="45" customHeight="1" x14ac:dyDescent="0.2">
      <c r="A60" s="48" t="s">
        <v>160</v>
      </c>
      <c r="B60" s="10">
        <v>1</v>
      </c>
      <c r="C60" s="72" t="s">
        <v>254</v>
      </c>
      <c r="D60" s="72"/>
      <c r="E60" s="72"/>
      <c r="F60" s="72"/>
      <c r="G60" s="72"/>
      <c r="H60" s="73"/>
      <c r="I60" s="38"/>
      <c r="J60" s="39"/>
      <c r="K60" s="39"/>
      <c r="L60" s="39"/>
      <c r="M60" s="39"/>
      <c r="N60" s="39"/>
    </row>
    <row r="61" spans="1:14" ht="50" customHeight="1" x14ac:dyDescent="0.2">
      <c r="A61" s="48" t="s">
        <v>161</v>
      </c>
      <c r="B61" s="10">
        <v>2</v>
      </c>
      <c r="C61" s="72" t="s">
        <v>110</v>
      </c>
      <c r="D61" s="72"/>
      <c r="E61" s="72"/>
      <c r="F61" s="72"/>
      <c r="G61" s="72"/>
      <c r="H61" s="73"/>
      <c r="I61" s="38"/>
      <c r="J61" s="39"/>
      <c r="K61" s="39"/>
      <c r="L61" s="39"/>
      <c r="M61" s="39"/>
      <c r="N61" s="39"/>
    </row>
    <row r="62" spans="1:14" ht="50" customHeight="1" x14ac:dyDescent="0.2">
      <c r="A62" s="49" t="s">
        <v>162</v>
      </c>
      <c r="B62" s="10">
        <v>3</v>
      </c>
      <c r="C62" s="72" t="s">
        <v>92</v>
      </c>
      <c r="D62" s="72"/>
      <c r="E62" s="72"/>
      <c r="F62" s="72"/>
      <c r="G62" s="72"/>
      <c r="H62" s="73"/>
      <c r="I62" s="38"/>
      <c r="J62" s="39"/>
      <c r="K62" s="39"/>
      <c r="L62" s="39"/>
      <c r="M62" s="39"/>
      <c r="N62" s="39"/>
    </row>
    <row r="63" spans="1:14" ht="49" customHeight="1" x14ac:dyDescent="0.2">
      <c r="A63" s="49" t="s">
        <v>163</v>
      </c>
      <c r="B63" s="10">
        <v>4</v>
      </c>
      <c r="C63" s="72" t="s">
        <v>111</v>
      </c>
      <c r="D63" s="72"/>
      <c r="E63" s="72"/>
      <c r="F63" s="72"/>
      <c r="G63" s="72"/>
      <c r="H63" s="73"/>
      <c r="I63" s="38"/>
      <c r="J63" s="39"/>
      <c r="K63" s="39"/>
      <c r="L63" s="39"/>
      <c r="M63" s="39"/>
      <c r="N63" s="39"/>
    </row>
    <row r="64" spans="1:14" ht="32" customHeight="1" x14ac:dyDescent="0.2">
      <c r="A64" s="49" t="s">
        <v>164</v>
      </c>
      <c r="B64" s="10">
        <v>5</v>
      </c>
      <c r="C64" s="72" t="s">
        <v>236</v>
      </c>
      <c r="D64" s="72"/>
      <c r="E64" s="72"/>
      <c r="F64" s="72"/>
      <c r="G64" s="72"/>
      <c r="H64" s="73"/>
      <c r="I64" s="38"/>
      <c r="J64" s="39"/>
      <c r="K64" s="39"/>
      <c r="L64" s="39"/>
      <c r="M64" s="39"/>
      <c r="N64" s="39"/>
    </row>
    <row r="65" spans="1:14" ht="32" customHeight="1" x14ac:dyDescent="0.2">
      <c r="A65" s="48" t="s">
        <v>165</v>
      </c>
      <c r="B65" s="10">
        <v>7</v>
      </c>
      <c r="C65" s="72" t="s">
        <v>58</v>
      </c>
      <c r="D65" s="72"/>
      <c r="E65" s="72"/>
      <c r="F65" s="72"/>
      <c r="G65" s="72"/>
      <c r="H65" s="73"/>
      <c r="I65" s="38"/>
      <c r="J65" s="39"/>
      <c r="K65" s="39"/>
      <c r="L65" s="39"/>
      <c r="M65" s="39"/>
      <c r="N65" s="39"/>
    </row>
    <row r="66" spans="1:14" ht="32" customHeight="1" x14ac:dyDescent="0.2">
      <c r="A66" s="48" t="s">
        <v>166</v>
      </c>
      <c r="B66" s="10">
        <v>8</v>
      </c>
      <c r="C66" s="72" t="s">
        <v>237</v>
      </c>
      <c r="D66" s="72"/>
      <c r="E66" s="72"/>
      <c r="F66" s="72"/>
      <c r="G66" s="72"/>
      <c r="H66" s="73"/>
      <c r="I66" s="38"/>
      <c r="J66" s="39"/>
      <c r="K66" s="39"/>
      <c r="L66" s="39"/>
      <c r="M66" s="39"/>
      <c r="N66" s="39"/>
    </row>
    <row r="68" spans="1:14" x14ac:dyDescent="0.2">
      <c r="B68" s="4" t="s">
        <v>109</v>
      </c>
    </row>
    <row r="69" spans="1:14" x14ac:dyDescent="0.2">
      <c r="B69" s="4" t="s">
        <v>7</v>
      </c>
    </row>
    <row r="70" spans="1:14" ht="18" customHeight="1" x14ac:dyDescent="0.2">
      <c r="B70" s="74"/>
      <c r="C70" s="74"/>
      <c r="D70" s="74"/>
      <c r="E70" s="74"/>
      <c r="F70" s="74"/>
      <c r="G70" s="74"/>
      <c r="H70" s="74"/>
      <c r="I70" s="74"/>
      <c r="J70" s="74"/>
      <c r="K70" s="74"/>
      <c r="L70" s="74"/>
      <c r="M70" s="74"/>
      <c r="N70" s="74"/>
    </row>
    <row r="71" spans="1:14" ht="18" customHeight="1" x14ac:dyDescent="0.2">
      <c r="B71" s="74"/>
      <c r="C71" s="74"/>
      <c r="D71" s="74"/>
      <c r="E71" s="74"/>
      <c r="F71" s="74"/>
      <c r="G71" s="74"/>
      <c r="H71" s="74"/>
      <c r="I71" s="74"/>
      <c r="J71" s="74"/>
      <c r="K71" s="74"/>
      <c r="L71" s="74"/>
      <c r="M71" s="74"/>
      <c r="N71" s="74"/>
    </row>
    <row r="73" spans="1:14" ht="32" x14ac:dyDescent="0.2">
      <c r="A73" s="50" t="s">
        <v>141</v>
      </c>
      <c r="B73" s="9"/>
      <c r="C73" s="75" t="s">
        <v>135</v>
      </c>
      <c r="D73" s="75"/>
      <c r="E73" s="75"/>
      <c r="F73" s="75"/>
      <c r="G73" s="75"/>
      <c r="H73" s="75"/>
      <c r="I73" s="23" t="s">
        <v>25</v>
      </c>
      <c r="J73" s="23" t="s">
        <v>26</v>
      </c>
      <c r="K73" s="23" t="s">
        <v>27</v>
      </c>
      <c r="L73" s="23" t="s">
        <v>28</v>
      </c>
      <c r="M73" s="23" t="s">
        <v>29</v>
      </c>
      <c r="N73" s="24" t="s">
        <v>1</v>
      </c>
    </row>
    <row r="74" spans="1:14" ht="39" customHeight="1" x14ac:dyDescent="0.2">
      <c r="A74" s="51" t="s">
        <v>167</v>
      </c>
      <c r="B74" s="10">
        <v>1</v>
      </c>
      <c r="C74" s="72" t="s">
        <v>238</v>
      </c>
      <c r="D74" s="72"/>
      <c r="E74" s="72"/>
      <c r="F74" s="72"/>
      <c r="G74" s="72"/>
      <c r="H74" s="73"/>
      <c r="I74" s="21"/>
      <c r="J74" s="21"/>
      <c r="K74" s="21"/>
      <c r="L74" s="21"/>
      <c r="M74" s="21"/>
      <c r="N74" s="21"/>
    </row>
    <row r="75" spans="1:14" ht="32" customHeight="1" x14ac:dyDescent="0.2">
      <c r="A75" s="51" t="s">
        <v>168</v>
      </c>
      <c r="B75" s="10">
        <v>2</v>
      </c>
      <c r="C75" s="72" t="s">
        <v>59</v>
      </c>
      <c r="D75" s="72"/>
      <c r="E75" s="72"/>
      <c r="F75" s="72"/>
      <c r="G75" s="72"/>
      <c r="H75" s="73"/>
      <c r="I75" s="21"/>
      <c r="J75" s="21"/>
      <c r="K75" s="21"/>
      <c r="L75" s="21"/>
      <c r="M75" s="21"/>
      <c r="N75" s="21"/>
    </row>
    <row r="76" spans="1:14" ht="46" customHeight="1" x14ac:dyDescent="0.2">
      <c r="A76" s="51" t="s">
        <v>169</v>
      </c>
      <c r="B76" s="10">
        <v>3</v>
      </c>
      <c r="C76" s="72" t="s">
        <v>112</v>
      </c>
      <c r="D76" s="72"/>
      <c r="E76" s="72"/>
      <c r="F76" s="72"/>
      <c r="G76" s="72"/>
      <c r="H76" s="73"/>
      <c r="I76" s="21"/>
      <c r="J76" s="21"/>
      <c r="K76" s="21"/>
      <c r="L76" s="21"/>
      <c r="M76" s="21"/>
      <c r="N76" s="21"/>
    </row>
    <row r="77" spans="1:14" ht="46" customHeight="1" x14ac:dyDescent="0.2">
      <c r="A77" s="51" t="s">
        <v>170</v>
      </c>
      <c r="B77" s="10">
        <v>4</v>
      </c>
      <c r="C77" s="72" t="s">
        <v>257</v>
      </c>
      <c r="D77" s="72"/>
      <c r="E77" s="72"/>
      <c r="F77" s="72"/>
      <c r="G77" s="72"/>
      <c r="H77" s="73"/>
      <c r="I77" s="21"/>
      <c r="J77" s="21"/>
      <c r="K77" s="21"/>
      <c r="L77" s="21"/>
      <c r="M77" s="21"/>
      <c r="N77" s="21"/>
    </row>
    <row r="78" spans="1:14" ht="46" customHeight="1" x14ac:dyDescent="0.2">
      <c r="A78" s="51" t="s">
        <v>171</v>
      </c>
      <c r="B78" s="10">
        <v>5</v>
      </c>
      <c r="C78" s="72" t="s">
        <v>113</v>
      </c>
      <c r="D78" s="72"/>
      <c r="E78" s="72"/>
      <c r="F78" s="72"/>
      <c r="G78" s="72"/>
      <c r="H78" s="73"/>
      <c r="I78" s="21"/>
      <c r="J78" s="21"/>
      <c r="K78" s="21"/>
      <c r="L78" s="21"/>
      <c r="M78" s="21"/>
      <c r="N78" s="21"/>
    </row>
    <row r="79" spans="1:14" ht="46" customHeight="1" x14ac:dyDescent="0.2">
      <c r="A79" s="51" t="s">
        <v>172</v>
      </c>
      <c r="B79" s="10">
        <v>6</v>
      </c>
      <c r="C79" s="72" t="s">
        <v>60</v>
      </c>
      <c r="D79" s="72"/>
      <c r="E79" s="72"/>
      <c r="F79" s="72"/>
      <c r="G79" s="72"/>
      <c r="H79" s="73"/>
      <c r="I79" s="21"/>
      <c r="J79" s="21"/>
      <c r="K79" s="21"/>
      <c r="L79" s="21"/>
      <c r="M79" s="21"/>
      <c r="N79" s="21"/>
    </row>
    <row r="80" spans="1:14" ht="46" customHeight="1" x14ac:dyDescent="0.2">
      <c r="A80" s="52" t="s">
        <v>173</v>
      </c>
      <c r="B80" s="10">
        <v>7</v>
      </c>
      <c r="C80" s="72" t="s">
        <v>114</v>
      </c>
      <c r="D80" s="72"/>
      <c r="E80" s="72"/>
      <c r="F80" s="72"/>
      <c r="G80" s="72"/>
      <c r="H80" s="73"/>
      <c r="I80" s="21"/>
      <c r="J80" s="21"/>
      <c r="K80" s="21"/>
      <c r="L80" s="21"/>
      <c r="M80" s="21"/>
      <c r="N80" s="21"/>
    </row>
    <row r="81" spans="1:14" ht="46" customHeight="1" x14ac:dyDescent="0.2">
      <c r="A81" s="51" t="s">
        <v>174</v>
      </c>
      <c r="B81" s="10">
        <v>8</v>
      </c>
      <c r="C81" s="72" t="s">
        <v>61</v>
      </c>
      <c r="D81" s="72"/>
      <c r="E81" s="72"/>
      <c r="F81" s="72"/>
      <c r="G81" s="72"/>
      <c r="H81" s="73"/>
      <c r="I81" s="21"/>
      <c r="J81" s="21"/>
      <c r="K81" s="21"/>
      <c r="L81" s="21"/>
      <c r="M81" s="21"/>
      <c r="N81" s="21"/>
    </row>
    <row r="82" spans="1:14" ht="46" customHeight="1" x14ac:dyDescent="0.2">
      <c r="A82" s="51" t="s">
        <v>175</v>
      </c>
      <c r="B82" s="10">
        <v>9</v>
      </c>
      <c r="C82" s="72" t="s">
        <v>115</v>
      </c>
      <c r="D82" s="72"/>
      <c r="E82" s="72"/>
      <c r="F82" s="72"/>
      <c r="G82" s="72"/>
      <c r="H82" s="73"/>
      <c r="I82" s="21"/>
      <c r="J82" s="21"/>
      <c r="K82" s="21"/>
      <c r="L82" s="21"/>
      <c r="M82" s="21"/>
      <c r="N82" s="21"/>
    </row>
    <row r="83" spans="1:14" ht="46" customHeight="1" x14ac:dyDescent="0.2">
      <c r="A83" s="51" t="s">
        <v>176</v>
      </c>
      <c r="B83" s="10">
        <v>10</v>
      </c>
      <c r="C83" s="72" t="s">
        <v>62</v>
      </c>
      <c r="D83" s="72"/>
      <c r="E83" s="72"/>
      <c r="F83" s="72"/>
      <c r="G83" s="72"/>
      <c r="H83" s="73"/>
      <c r="I83" s="21"/>
      <c r="J83" s="21"/>
      <c r="K83" s="21"/>
      <c r="L83" s="21"/>
      <c r="M83" s="21"/>
      <c r="N83" s="21"/>
    </row>
    <row r="84" spans="1:14" ht="46" customHeight="1" x14ac:dyDescent="0.2">
      <c r="A84" s="51" t="s">
        <v>177</v>
      </c>
      <c r="B84" s="10">
        <v>11</v>
      </c>
      <c r="C84" s="72" t="s">
        <v>63</v>
      </c>
      <c r="D84" s="72"/>
      <c r="E84" s="72"/>
      <c r="F84" s="72"/>
      <c r="G84" s="72"/>
      <c r="H84" s="73"/>
      <c r="I84" s="21"/>
      <c r="J84" s="21"/>
      <c r="K84" s="21"/>
      <c r="L84" s="21"/>
      <c r="M84" s="21"/>
      <c r="N84" s="21"/>
    </row>
    <row r="85" spans="1:14" ht="46" customHeight="1" x14ac:dyDescent="0.2">
      <c r="A85" s="51" t="s">
        <v>178</v>
      </c>
      <c r="B85" s="10">
        <v>12</v>
      </c>
      <c r="C85" s="72" t="s">
        <v>116</v>
      </c>
      <c r="D85" s="72"/>
      <c r="E85" s="72"/>
      <c r="F85" s="72"/>
      <c r="G85" s="72"/>
      <c r="H85" s="73"/>
      <c r="I85" s="21"/>
      <c r="J85" s="21"/>
      <c r="K85" s="21"/>
      <c r="L85" s="21"/>
      <c r="M85" s="21"/>
      <c r="N85" s="21"/>
    </row>
    <row r="86" spans="1:14" ht="46" customHeight="1" x14ac:dyDescent="0.2">
      <c r="A86" s="51" t="s">
        <v>179</v>
      </c>
      <c r="B86" s="10">
        <v>13</v>
      </c>
      <c r="C86" s="72" t="s">
        <v>93</v>
      </c>
      <c r="D86" s="72"/>
      <c r="E86" s="72"/>
      <c r="F86" s="72"/>
      <c r="G86" s="72"/>
      <c r="H86" s="73"/>
      <c r="I86" s="21"/>
      <c r="J86" s="21"/>
      <c r="K86" s="21"/>
      <c r="L86" s="21"/>
      <c r="M86" s="21"/>
      <c r="N86" s="21"/>
    </row>
    <row r="87" spans="1:14" ht="46" customHeight="1" x14ac:dyDescent="0.2">
      <c r="A87" s="53" t="s">
        <v>180</v>
      </c>
      <c r="B87" s="10">
        <v>14</v>
      </c>
      <c r="C87" s="72" t="s">
        <v>239</v>
      </c>
      <c r="D87" s="72"/>
      <c r="E87" s="72"/>
      <c r="F87" s="72"/>
      <c r="G87" s="72"/>
      <c r="H87" s="73"/>
      <c r="I87" s="21"/>
      <c r="J87" s="21"/>
      <c r="K87" s="21"/>
      <c r="L87" s="21"/>
      <c r="M87" s="21"/>
      <c r="N87" s="21"/>
    </row>
    <row r="88" spans="1:14" ht="46" customHeight="1" x14ac:dyDescent="0.2">
      <c r="A88" s="51" t="s">
        <v>181</v>
      </c>
      <c r="B88" s="10">
        <v>16</v>
      </c>
      <c r="C88" s="72" t="s">
        <v>64</v>
      </c>
      <c r="D88" s="72"/>
      <c r="E88" s="72"/>
      <c r="F88" s="72"/>
      <c r="G88" s="72"/>
      <c r="H88" s="73"/>
      <c r="I88" s="21"/>
      <c r="J88" s="21"/>
      <c r="K88" s="21"/>
      <c r="L88" s="21"/>
      <c r="M88" s="21"/>
      <c r="N88" s="21"/>
    </row>
    <row r="89" spans="1:14" ht="46" customHeight="1" x14ac:dyDescent="0.2">
      <c r="A89" s="51" t="s">
        <v>182</v>
      </c>
      <c r="B89" s="10">
        <v>18</v>
      </c>
      <c r="C89" s="72" t="s">
        <v>65</v>
      </c>
      <c r="D89" s="72"/>
      <c r="E89" s="72"/>
      <c r="F89" s="72"/>
      <c r="G89" s="72"/>
      <c r="H89" s="73"/>
      <c r="I89" s="21"/>
      <c r="J89" s="21"/>
      <c r="K89" s="21"/>
      <c r="L89" s="21"/>
      <c r="M89" s="21"/>
      <c r="N89" s="21"/>
    </row>
    <row r="91" spans="1:14" x14ac:dyDescent="0.2">
      <c r="B91" s="4" t="s">
        <v>44</v>
      </c>
    </row>
    <row r="92" spans="1:14" x14ac:dyDescent="0.2">
      <c r="B92" s="4" t="s">
        <v>7</v>
      </c>
    </row>
    <row r="93" spans="1:14" ht="16" customHeight="1" x14ac:dyDescent="0.2">
      <c r="B93" s="74"/>
      <c r="C93" s="74"/>
      <c r="D93" s="74"/>
      <c r="E93" s="74"/>
      <c r="F93" s="74"/>
      <c r="G93" s="74"/>
      <c r="H93" s="74"/>
      <c r="I93" s="74"/>
      <c r="J93" s="74"/>
      <c r="K93" s="74"/>
      <c r="L93" s="74"/>
      <c r="M93" s="74"/>
      <c r="N93" s="74"/>
    </row>
    <row r="94" spans="1:14" ht="16" customHeight="1" x14ac:dyDescent="0.2">
      <c r="B94" s="74"/>
      <c r="C94" s="74"/>
      <c r="D94" s="74"/>
      <c r="E94" s="74"/>
      <c r="F94" s="74"/>
      <c r="G94" s="74"/>
      <c r="H94" s="74"/>
      <c r="I94" s="74"/>
      <c r="J94" s="74"/>
      <c r="K94" s="74"/>
      <c r="L94" s="74"/>
      <c r="M94" s="74"/>
      <c r="N94" s="74"/>
    </row>
    <row r="96" spans="1:14" ht="32" x14ac:dyDescent="0.2">
      <c r="A96" s="50" t="s">
        <v>141</v>
      </c>
      <c r="B96" s="9"/>
      <c r="C96" s="75" t="s">
        <v>136</v>
      </c>
      <c r="D96" s="75"/>
      <c r="E96" s="75"/>
      <c r="F96" s="75"/>
      <c r="G96" s="75"/>
      <c r="H96" s="75"/>
      <c r="I96" s="23" t="s">
        <v>25</v>
      </c>
      <c r="J96" s="23" t="s">
        <v>26</v>
      </c>
      <c r="K96" s="23" t="s">
        <v>27</v>
      </c>
      <c r="L96" s="23" t="s">
        <v>28</v>
      </c>
      <c r="M96" s="23" t="s">
        <v>29</v>
      </c>
      <c r="N96" s="24" t="s">
        <v>1</v>
      </c>
    </row>
    <row r="97" spans="1:14" ht="48" customHeight="1" x14ac:dyDescent="0.2">
      <c r="A97" s="51" t="s">
        <v>183</v>
      </c>
      <c r="B97" s="10">
        <v>1</v>
      </c>
      <c r="C97" s="67" t="s">
        <v>117</v>
      </c>
      <c r="D97" s="67"/>
      <c r="E97" s="67"/>
      <c r="F97" s="67"/>
      <c r="G97" s="67"/>
      <c r="H97" s="68"/>
      <c r="I97" s="21"/>
      <c r="J97" s="21"/>
      <c r="K97" s="21"/>
      <c r="L97" s="21"/>
      <c r="M97" s="21"/>
      <c r="N97" s="21"/>
    </row>
    <row r="98" spans="1:14" ht="32" customHeight="1" x14ac:dyDescent="0.2">
      <c r="A98" s="51" t="s">
        <v>184</v>
      </c>
      <c r="B98" s="10">
        <v>2</v>
      </c>
      <c r="C98" s="67" t="s">
        <v>118</v>
      </c>
      <c r="D98" s="67"/>
      <c r="E98" s="67"/>
      <c r="F98" s="67"/>
      <c r="G98" s="67"/>
      <c r="H98" s="68"/>
      <c r="I98" s="21"/>
      <c r="J98" s="21"/>
      <c r="K98" s="21"/>
      <c r="L98" s="21"/>
      <c r="M98" s="21"/>
      <c r="N98" s="21"/>
    </row>
    <row r="99" spans="1:14" ht="45" customHeight="1" x14ac:dyDescent="0.2">
      <c r="A99" s="51" t="s">
        <v>185</v>
      </c>
      <c r="B99" s="10">
        <v>3</v>
      </c>
      <c r="C99" s="67" t="s">
        <v>66</v>
      </c>
      <c r="D99" s="67"/>
      <c r="E99" s="67"/>
      <c r="F99" s="67"/>
      <c r="G99" s="67"/>
      <c r="H99" s="68"/>
      <c r="I99" s="21"/>
      <c r="J99" s="21"/>
      <c r="K99" s="21"/>
      <c r="L99" s="21"/>
      <c r="M99" s="21"/>
      <c r="N99" s="21"/>
    </row>
    <row r="100" spans="1:14" ht="32" customHeight="1" x14ac:dyDescent="0.2">
      <c r="A100" s="51" t="s">
        <v>186</v>
      </c>
      <c r="B100" s="10">
        <v>4</v>
      </c>
      <c r="C100" s="67" t="s">
        <v>258</v>
      </c>
      <c r="D100" s="67"/>
      <c r="E100" s="67"/>
      <c r="F100" s="67"/>
      <c r="G100" s="67"/>
      <c r="H100" s="68"/>
      <c r="I100" s="21"/>
      <c r="J100" s="21"/>
      <c r="K100" s="21"/>
      <c r="L100" s="21"/>
      <c r="M100" s="21"/>
      <c r="N100" s="21"/>
    </row>
    <row r="101" spans="1:14" ht="32" customHeight="1" x14ac:dyDescent="0.2">
      <c r="A101" s="51" t="s">
        <v>187</v>
      </c>
      <c r="B101" s="10">
        <v>5</v>
      </c>
      <c r="C101" s="67" t="s">
        <v>119</v>
      </c>
      <c r="D101" s="67"/>
      <c r="E101" s="67"/>
      <c r="F101" s="67"/>
      <c r="G101" s="67"/>
      <c r="H101" s="68"/>
      <c r="I101" s="21"/>
      <c r="J101" s="21"/>
      <c r="K101" s="21"/>
      <c r="L101" s="21"/>
      <c r="M101" s="21"/>
      <c r="N101" s="21"/>
    </row>
    <row r="102" spans="1:14" ht="32" customHeight="1" x14ac:dyDescent="0.2">
      <c r="A102" s="48" t="s">
        <v>188</v>
      </c>
      <c r="B102" s="10">
        <v>6</v>
      </c>
      <c r="C102" s="67" t="s">
        <v>67</v>
      </c>
      <c r="D102" s="67"/>
      <c r="E102" s="67"/>
      <c r="F102" s="67"/>
      <c r="G102" s="67"/>
      <c r="H102" s="68"/>
      <c r="I102" s="21"/>
      <c r="J102" s="21"/>
      <c r="K102" s="21"/>
      <c r="L102" s="21"/>
      <c r="M102" s="21"/>
      <c r="N102" s="21"/>
    </row>
    <row r="103" spans="1:14" ht="47" customHeight="1" x14ac:dyDescent="0.2">
      <c r="A103" s="51" t="s">
        <v>189</v>
      </c>
      <c r="B103" s="10">
        <v>7</v>
      </c>
      <c r="C103" s="67" t="s">
        <v>68</v>
      </c>
      <c r="D103" s="67"/>
      <c r="E103" s="67"/>
      <c r="F103" s="67"/>
      <c r="G103" s="67"/>
      <c r="H103" s="68"/>
      <c r="I103" s="21"/>
      <c r="J103" s="21"/>
      <c r="K103" s="21"/>
      <c r="L103" s="21"/>
      <c r="M103" s="21"/>
      <c r="N103" s="21"/>
    </row>
    <row r="104" spans="1:14" ht="44" customHeight="1" x14ac:dyDescent="0.2">
      <c r="A104" s="51" t="s">
        <v>190</v>
      </c>
      <c r="B104" s="10">
        <v>8</v>
      </c>
      <c r="C104" s="67" t="s">
        <v>69</v>
      </c>
      <c r="D104" s="67"/>
      <c r="E104" s="67"/>
      <c r="F104" s="67"/>
      <c r="G104" s="67"/>
      <c r="H104" s="68"/>
      <c r="I104" s="21"/>
      <c r="J104" s="21"/>
      <c r="K104" s="21"/>
      <c r="L104" s="21"/>
      <c r="M104" s="21"/>
      <c r="N104" s="21"/>
    </row>
    <row r="105" spans="1:14" ht="44" customHeight="1" x14ac:dyDescent="0.2">
      <c r="A105" s="51" t="s">
        <v>191</v>
      </c>
      <c r="B105" s="10">
        <v>9</v>
      </c>
      <c r="C105" s="67" t="s">
        <v>120</v>
      </c>
      <c r="D105" s="67"/>
      <c r="E105" s="67"/>
      <c r="F105" s="67"/>
      <c r="G105" s="67"/>
      <c r="H105" s="68"/>
      <c r="I105" s="21"/>
      <c r="J105" s="21"/>
      <c r="K105" s="21"/>
      <c r="L105" s="21"/>
      <c r="M105" s="21"/>
      <c r="N105" s="21"/>
    </row>
    <row r="106" spans="1:14" ht="44" customHeight="1" x14ac:dyDescent="0.2">
      <c r="A106" s="48" t="s">
        <v>192</v>
      </c>
      <c r="B106" s="10">
        <v>10</v>
      </c>
      <c r="C106" s="67" t="s">
        <v>94</v>
      </c>
      <c r="D106" s="67"/>
      <c r="E106" s="67"/>
      <c r="F106" s="67"/>
      <c r="G106" s="67"/>
      <c r="H106" s="68"/>
      <c r="I106" s="21"/>
      <c r="J106" s="21"/>
      <c r="K106" s="21"/>
      <c r="L106" s="21"/>
      <c r="M106" s="21"/>
      <c r="N106" s="21"/>
    </row>
    <row r="107" spans="1:14" ht="44" customHeight="1" x14ac:dyDescent="0.2">
      <c r="A107" s="51" t="s">
        <v>193</v>
      </c>
      <c r="B107" s="10">
        <v>11</v>
      </c>
      <c r="C107" s="67" t="s">
        <v>121</v>
      </c>
      <c r="D107" s="67"/>
      <c r="E107" s="67"/>
      <c r="F107" s="67"/>
      <c r="G107" s="67"/>
      <c r="H107" s="68"/>
      <c r="I107" s="21"/>
      <c r="J107" s="21"/>
      <c r="K107" s="21"/>
      <c r="L107" s="21"/>
      <c r="M107" s="21"/>
      <c r="N107" s="21"/>
    </row>
    <row r="108" spans="1:14" ht="44" customHeight="1" x14ac:dyDescent="0.2">
      <c r="A108" s="51" t="s">
        <v>194</v>
      </c>
      <c r="B108" s="10">
        <v>12</v>
      </c>
      <c r="C108" s="67" t="s">
        <v>122</v>
      </c>
      <c r="D108" s="67"/>
      <c r="E108" s="67"/>
      <c r="F108" s="67"/>
      <c r="G108" s="67"/>
      <c r="H108" s="68"/>
      <c r="I108" s="21"/>
      <c r="J108" s="21"/>
      <c r="K108" s="21"/>
      <c r="L108" s="21"/>
      <c r="M108" s="21"/>
      <c r="N108" s="21"/>
    </row>
    <row r="110" spans="1:14" x14ac:dyDescent="0.2">
      <c r="B110" s="4" t="s">
        <v>46</v>
      </c>
    </row>
    <row r="111" spans="1:14" x14ac:dyDescent="0.2">
      <c r="B111" s="4" t="s">
        <v>7</v>
      </c>
    </row>
    <row r="112" spans="1:14" ht="17" customHeight="1" x14ac:dyDescent="0.2">
      <c r="B112" s="69"/>
      <c r="C112" s="69"/>
      <c r="D112" s="69"/>
      <c r="E112" s="69"/>
      <c r="F112" s="69"/>
      <c r="G112" s="69"/>
      <c r="H112" s="69"/>
      <c r="I112" s="69"/>
      <c r="J112" s="69"/>
      <c r="K112" s="69"/>
      <c r="L112" s="69"/>
      <c r="M112" s="69"/>
      <c r="N112" s="69"/>
    </row>
    <row r="113" spans="1:14" ht="17" customHeight="1" x14ac:dyDescent="0.2">
      <c r="B113" s="69"/>
      <c r="C113" s="69"/>
      <c r="D113" s="69"/>
      <c r="E113" s="69"/>
      <c r="F113" s="69"/>
      <c r="G113" s="69"/>
      <c r="H113" s="69"/>
      <c r="I113" s="69"/>
      <c r="J113" s="69"/>
      <c r="K113" s="69"/>
      <c r="L113" s="69"/>
      <c r="M113" s="69"/>
      <c r="N113" s="69"/>
    </row>
    <row r="115" spans="1:14" ht="32" x14ac:dyDescent="0.2">
      <c r="A115" s="54" t="s">
        <v>141</v>
      </c>
      <c r="B115" s="9"/>
      <c r="C115" s="75" t="s">
        <v>137</v>
      </c>
      <c r="D115" s="75"/>
      <c r="E115" s="75"/>
      <c r="F115" s="75"/>
      <c r="G115" s="75"/>
      <c r="H115" s="75"/>
      <c r="I115" s="23" t="s">
        <v>25</v>
      </c>
      <c r="J115" s="23" t="s">
        <v>26</v>
      </c>
      <c r="K115" s="23" t="s">
        <v>27</v>
      </c>
      <c r="L115" s="23" t="s">
        <v>28</v>
      </c>
      <c r="M115" s="23" t="s">
        <v>29</v>
      </c>
      <c r="N115" s="24" t="s">
        <v>1</v>
      </c>
    </row>
    <row r="116" spans="1:14" ht="32" customHeight="1" x14ac:dyDescent="0.2">
      <c r="A116" s="55" t="s">
        <v>195</v>
      </c>
      <c r="B116" s="10">
        <v>1</v>
      </c>
      <c r="C116" s="70" t="s">
        <v>123</v>
      </c>
      <c r="D116" s="70"/>
      <c r="E116" s="70"/>
      <c r="F116" s="70"/>
      <c r="G116" s="70"/>
      <c r="H116" s="71"/>
      <c r="I116" s="21"/>
      <c r="J116" s="21"/>
      <c r="K116" s="21"/>
      <c r="L116" s="21"/>
      <c r="M116" s="21"/>
      <c r="N116" s="21"/>
    </row>
    <row r="117" spans="1:14" ht="32" customHeight="1" x14ac:dyDescent="0.2">
      <c r="A117" s="56" t="s">
        <v>196</v>
      </c>
      <c r="B117" s="10">
        <v>2</v>
      </c>
      <c r="C117" s="70" t="s">
        <v>124</v>
      </c>
      <c r="D117" s="70"/>
      <c r="E117" s="70"/>
      <c r="F117" s="70"/>
      <c r="G117" s="70"/>
      <c r="H117" s="71"/>
      <c r="I117" s="21"/>
      <c r="J117" s="21"/>
      <c r="K117" s="21"/>
      <c r="L117" s="21"/>
      <c r="M117" s="21"/>
      <c r="N117" s="21"/>
    </row>
    <row r="118" spans="1:14" ht="32" customHeight="1" x14ac:dyDescent="0.2">
      <c r="A118" s="55" t="s">
        <v>197</v>
      </c>
      <c r="B118" s="10">
        <v>3</v>
      </c>
      <c r="C118" s="70" t="s">
        <v>70</v>
      </c>
      <c r="D118" s="70"/>
      <c r="E118" s="70"/>
      <c r="F118" s="70"/>
      <c r="G118" s="70"/>
      <c r="H118" s="71"/>
      <c r="I118" s="21"/>
      <c r="J118" s="21"/>
      <c r="K118" s="21"/>
      <c r="L118" s="21"/>
      <c r="M118" s="21"/>
      <c r="N118" s="21"/>
    </row>
    <row r="119" spans="1:14" ht="32" customHeight="1" x14ac:dyDescent="0.2">
      <c r="A119" s="55" t="s">
        <v>198</v>
      </c>
      <c r="B119" s="10">
        <v>4</v>
      </c>
      <c r="C119" s="70" t="s">
        <v>125</v>
      </c>
      <c r="D119" s="70"/>
      <c r="E119" s="70"/>
      <c r="F119" s="70"/>
      <c r="G119" s="70"/>
      <c r="H119" s="71"/>
      <c r="I119" s="21"/>
      <c r="J119" s="21"/>
      <c r="K119" s="21"/>
      <c r="L119" s="21"/>
      <c r="M119" s="21"/>
      <c r="N119" s="21"/>
    </row>
    <row r="120" spans="1:14" ht="32" customHeight="1" x14ac:dyDescent="0.2">
      <c r="A120" s="55" t="s">
        <v>199</v>
      </c>
      <c r="B120" s="10">
        <v>6</v>
      </c>
      <c r="C120" s="70" t="s">
        <v>240</v>
      </c>
      <c r="D120" s="70"/>
      <c r="E120" s="70"/>
      <c r="F120" s="70"/>
      <c r="G120" s="70"/>
      <c r="H120" s="71"/>
      <c r="I120" s="21"/>
      <c r="J120" s="21"/>
      <c r="K120" s="21"/>
      <c r="L120" s="21"/>
      <c r="M120" s="21"/>
      <c r="N120" s="21"/>
    </row>
    <row r="121" spans="1:14" ht="32" customHeight="1" x14ac:dyDescent="0.2">
      <c r="A121" s="55" t="s">
        <v>200</v>
      </c>
      <c r="B121" s="10">
        <v>7</v>
      </c>
      <c r="C121" s="70" t="s">
        <v>71</v>
      </c>
      <c r="D121" s="70"/>
      <c r="E121" s="70"/>
      <c r="F121" s="70"/>
      <c r="G121" s="70"/>
      <c r="H121" s="71"/>
      <c r="I121" s="21"/>
      <c r="J121" s="21"/>
      <c r="K121" s="21"/>
      <c r="L121" s="21"/>
      <c r="M121" s="21"/>
      <c r="N121" s="21"/>
    </row>
    <row r="122" spans="1:14" ht="32" customHeight="1" x14ac:dyDescent="0.2">
      <c r="A122" s="55" t="s">
        <v>201</v>
      </c>
      <c r="B122" s="10">
        <v>8</v>
      </c>
      <c r="C122" s="70" t="s">
        <v>95</v>
      </c>
      <c r="D122" s="70"/>
      <c r="E122" s="70"/>
      <c r="F122" s="70"/>
      <c r="G122" s="70"/>
      <c r="H122" s="71"/>
      <c r="I122" s="21"/>
      <c r="J122" s="21"/>
      <c r="K122" s="21"/>
      <c r="L122" s="21"/>
      <c r="M122" s="21"/>
      <c r="N122" s="21"/>
    </row>
    <row r="123" spans="1:14" ht="32" customHeight="1" x14ac:dyDescent="0.2">
      <c r="A123" s="55" t="s">
        <v>202</v>
      </c>
      <c r="B123" s="10">
        <v>9</v>
      </c>
      <c r="C123" s="70" t="s">
        <v>96</v>
      </c>
      <c r="D123" s="70"/>
      <c r="E123" s="70"/>
      <c r="F123" s="70"/>
      <c r="G123" s="70"/>
      <c r="H123" s="71"/>
      <c r="I123" s="21"/>
      <c r="J123" s="21"/>
      <c r="K123" s="21"/>
      <c r="L123" s="21"/>
      <c r="M123" s="21"/>
      <c r="N123" s="21"/>
    </row>
    <row r="124" spans="1:14" ht="32" customHeight="1" x14ac:dyDescent="0.2">
      <c r="A124" s="55" t="s">
        <v>203</v>
      </c>
      <c r="B124" s="10">
        <v>10</v>
      </c>
      <c r="C124" s="70" t="s">
        <v>72</v>
      </c>
      <c r="D124" s="70"/>
      <c r="E124" s="70"/>
      <c r="F124" s="70"/>
      <c r="G124" s="70"/>
      <c r="H124" s="71"/>
      <c r="I124" s="21"/>
      <c r="J124" s="21"/>
      <c r="K124" s="21"/>
      <c r="L124" s="21"/>
      <c r="M124" s="21"/>
      <c r="N124" s="21"/>
    </row>
    <row r="125" spans="1:14" ht="32" customHeight="1" x14ac:dyDescent="0.2">
      <c r="A125" s="55" t="s">
        <v>204</v>
      </c>
      <c r="B125" s="10">
        <v>11</v>
      </c>
      <c r="C125" s="70" t="s">
        <v>255</v>
      </c>
      <c r="D125" s="70"/>
      <c r="E125" s="70"/>
      <c r="F125" s="70"/>
      <c r="G125" s="70"/>
      <c r="H125" s="71"/>
      <c r="I125" s="21"/>
      <c r="J125" s="21"/>
      <c r="K125" s="21"/>
      <c r="L125" s="21"/>
      <c r="M125" s="21"/>
      <c r="N125" s="21"/>
    </row>
    <row r="126" spans="1:14" ht="32" customHeight="1" x14ac:dyDescent="0.2">
      <c r="A126" s="56" t="s">
        <v>205</v>
      </c>
      <c r="B126" s="10">
        <v>12</v>
      </c>
      <c r="C126" s="70" t="s">
        <v>126</v>
      </c>
      <c r="D126" s="70"/>
      <c r="E126" s="70"/>
      <c r="F126" s="70"/>
      <c r="G126" s="70"/>
      <c r="H126" s="71"/>
      <c r="I126" s="21"/>
      <c r="J126" s="21"/>
      <c r="K126" s="21"/>
      <c r="L126" s="21"/>
      <c r="M126" s="21"/>
      <c r="N126" s="21"/>
    </row>
    <row r="127" spans="1:14" ht="48" customHeight="1" x14ac:dyDescent="0.2">
      <c r="A127" s="55" t="s">
        <v>206</v>
      </c>
      <c r="B127" s="10">
        <v>13</v>
      </c>
      <c r="C127" s="70" t="s">
        <v>127</v>
      </c>
      <c r="D127" s="70"/>
      <c r="E127" s="70"/>
      <c r="F127" s="70"/>
      <c r="G127" s="70"/>
      <c r="H127" s="71"/>
      <c r="I127" s="21"/>
      <c r="J127" s="21"/>
      <c r="K127" s="21"/>
      <c r="L127" s="21"/>
      <c r="M127" s="21"/>
      <c r="N127" s="21"/>
    </row>
    <row r="128" spans="1:14" ht="32" customHeight="1" x14ac:dyDescent="0.2">
      <c r="A128" s="55" t="s">
        <v>207</v>
      </c>
      <c r="B128" s="10">
        <v>14</v>
      </c>
      <c r="C128" s="70" t="s">
        <v>256</v>
      </c>
      <c r="D128" s="70"/>
      <c r="E128" s="70"/>
      <c r="F128" s="70"/>
      <c r="G128" s="70"/>
      <c r="H128" s="71"/>
      <c r="I128" s="21"/>
      <c r="J128" s="21"/>
      <c r="K128" s="21"/>
      <c r="L128" s="21"/>
      <c r="M128" s="21"/>
      <c r="N128" s="21"/>
    </row>
    <row r="129" spans="1:14" ht="32" customHeight="1" x14ac:dyDescent="0.2">
      <c r="A129" s="55" t="s">
        <v>208</v>
      </c>
      <c r="B129" s="10">
        <v>15</v>
      </c>
      <c r="C129" s="70" t="s">
        <v>128</v>
      </c>
      <c r="D129" s="70"/>
      <c r="E129" s="70"/>
      <c r="F129" s="70"/>
      <c r="G129" s="70"/>
      <c r="H129" s="71"/>
      <c r="I129" s="21"/>
      <c r="J129" s="21"/>
      <c r="K129" s="21"/>
      <c r="L129" s="21"/>
      <c r="M129" s="21"/>
      <c r="N129" s="21"/>
    </row>
    <row r="130" spans="1:14" ht="32" customHeight="1" x14ac:dyDescent="0.2">
      <c r="A130" s="57" t="s">
        <v>209</v>
      </c>
      <c r="B130" s="10">
        <v>16</v>
      </c>
      <c r="C130" s="70" t="s">
        <v>129</v>
      </c>
      <c r="D130" s="70"/>
      <c r="E130" s="70"/>
      <c r="F130" s="70"/>
      <c r="G130" s="70"/>
      <c r="H130" s="71"/>
      <c r="I130" s="21"/>
      <c r="J130" s="21"/>
      <c r="K130" s="21"/>
      <c r="L130" s="21"/>
      <c r="M130" s="21"/>
      <c r="N130" s="21"/>
    </row>
    <row r="132" spans="1:14" x14ac:dyDescent="0.2">
      <c r="B132" s="4" t="s">
        <v>48</v>
      </c>
    </row>
    <row r="133" spans="1:14" x14ac:dyDescent="0.2">
      <c r="B133" s="4" t="s">
        <v>7</v>
      </c>
    </row>
    <row r="134" spans="1:14" x14ac:dyDescent="0.2">
      <c r="B134" s="69"/>
      <c r="C134" s="69"/>
      <c r="D134" s="69"/>
      <c r="E134" s="69"/>
      <c r="F134" s="69"/>
      <c r="G134" s="69"/>
      <c r="H134" s="69"/>
      <c r="I134" s="69"/>
      <c r="J134" s="69"/>
      <c r="K134" s="69"/>
      <c r="L134" s="69"/>
      <c r="M134" s="69"/>
      <c r="N134" s="69"/>
    </row>
    <row r="135" spans="1:14" x14ac:dyDescent="0.2">
      <c r="B135" s="69"/>
      <c r="C135" s="69"/>
      <c r="D135" s="69"/>
      <c r="E135" s="69"/>
      <c r="F135" s="69"/>
      <c r="G135" s="69"/>
      <c r="H135" s="69"/>
      <c r="I135" s="69"/>
      <c r="J135" s="69"/>
      <c r="K135" s="69"/>
      <c r="L135" s="69"/>
      <c r="M135" s="69"/>
      <c r="N135" s="69"/>
    </row>
    <row r="136" spans="1:14" x14ac:dyDescent="0.2">
      <c r="B136" s="4"/>
    </row>
    <row r="137" spans="1:14" ht="32" x14ac:dyDescent="0.2">
      <c r="A137" s="50" t="s">
        <v>141</v>
      </c>
      <c r="B137" s="9"/>
      <c r="C137" s="75" t="s">
        <v>138</v>
      </c>
      <c r="D137" s="75"/>
      <c r="E137" s="75"/>
      <c r="F137" s="75"/>
      <c r="G137" s="75"/>
      <c r="H137" s="75"/>
      <c r="I137" s="23" t="s">
        <v>25</v>
      </c>
      <c r="J137" s="23" t="s">
        <v>26</v>
      </c>
      <c r="K137" s="23" t="s">
        <v>27</v>
      </c>
      <c r="L137" s="23" t="s">
        <v>28</v>
      </c>
      <c r="M137" s="23" t="s">
        <v>29</v>
      </c>
      <c r="N137" s="24" t="s">
        <v>1</v>
      </c>
    </row>
    <row r="138" spans="1:14" ht="33" customHeight="1" x14ac:dyDescent="0.2">
      <c r="A138" s="58" t="s">
        <v>210</v>
      </c>
      <c r="B138" s="10">
        <v>1</v>
      </c>
      <c r="C138" s="67" t="s">
        <v>130</v>
      </c>
      <c r="D138" s="67"/>
      <c r="E138" s="67"/>
      <c r="F138" s="67"/>
      <c r="G138" s="67"/>
      <c r="H138" s="68"/>
      <c r="I138" s="21"/>
      <c r="J138" s="21"/>
      <c r="K138" s="21"/>
      <c r="L138" s="21"/>
      <c r="M138" s="21"/>
      <c r="N138" s="21"/>
    </row>
    <row r="139" spans="1:14" ht="49" customHeight="1" x14ac:dyDescent="0.2">
      <c r="A139" s="58" t="s">
        <v>211</v>
      </c>
      <c r="B139" s="10">
        <v>2</v>
      </c>
      <c r="C139" s="67" t="s">
        <v>241</v>
      </c>
      <c r="D139" s="67"/>
      <c r="E139" s="67"/>
      <c r="F139" s="67"/>
      <c r="G139" s="67"/>
      <c r="H139" s="68"/>
      <c r="I139" s="21"/>
      <c r="J139" s="21"/>
      <c r="K139" s="21"/>
      <c r="L139" s="21"/>
      <c r="M139" s="21"/>
      <c r="N139" s="21"/>
    </row>
    <row r="140" spans="1:14" ht="33" customHeight="1" x14ac:dyDescent="0.2">
      <c r="A140" s="58" t="s">
        <v>212</v>
      </c>
      <c r="B140" s="10">
        <v>3</v>
      </c>
      <c r="C140" s="67" t="s">
        <v>97</v>
      </c>
      <c r="D140" s="67"/>
      <c r="E140" s="67"/>
      <c r="F140" s="67"/>
      <c r="G140" s="67"/>
      <c r="H140" s="68"/>
      <c r="I140" s="21"/>
      <c r="J140" s="21"/>
      <c r="K140" s="21"/>
      <c r="L140" s="21"/>
      <c r="M140" s="21"/>
      <c r="N140" s="21"/>
    </row>
    <row r="141" spans="1:14" ht="33" customHeight="1" x14ac:dyDescent="0.2">
      <c r="A141" s="58" t="s">
        <v>213</v>
      </c>
      <c r="B141" s="10">
        <v>4</v>
      </c>
      <c r="C141" s="67" t="s">
        <v>131</v>
      </c>
      <c r="D141" s="67"/>
      <c r="E141" s="67"/>
      <c r="F141" s="67"/>
      <c r="G141" s="67"/>
      <c r="H141" s="68"/>
      <c r="I141" s="21"/>
      <c r="J141" s="21"/>
      <c r="K141" s="21"/>
      <c r="L141" s="21"/>
      <c r="M141" s="21"/>
      <c r="N141" s="21"/>
    </row>
    <row r="142" spans="1:14" ht="33" customHeight="1" x14ac:dyDescent="0.2">
      <c r="A142" s="58" t="s">
        <v>214</v>
      </c>
      <c r="B142" s="10">
        <v>5</v>
      </c>
      <c r="C142" s="67" t="s">
        <v>132</v>
      </c>
      <c r="D142" s="67"/>
      <c r="E142" s="67"/>
      <c r="F142" s="67"/>
      <c r="G142" s="67"/>
      <c r="H142" s="68"/>
      <c r="I142" s="21"/>
      <c r="J142" s="21"/>
      <c r="K142" s="21"/>
      <c r="L142" s="21"/>
      <c r="M142" s="21"/>
      <c r="N142" s="21"/>
    </row>
    <row r="143" spans="1:14" ht="33" customHeight="1" x14ac:dyDescent="0.2">
      <c r="A143" s="58" t="s">
        <v>215</v>
      </c>
      <c r="B143" s="10">
        <v>6</v>
      </c>
      <c r="C143" s="67" t="s">
        <v>133</v>
      </c>
      <c r="D143" s="67"/>
      <c r="E143" s="67"/>
      <c r="F143" s="67"/>
      <c r="G143" s="67"/>
      <c r="H143" s="68"/>
      <c r="I143" s="21"/>
      <c r="J143" s="21"/>
      <c r="K143" s="21"/>
      <c r="L143" s="21"/>
      <c r="M143" s="21"/>
      <c r="N143" s="21"/>
    </row>
    <row r="144" spans="1:14" ht="33" customHeight="1" x14ac:dyDescent="0.2">
      <c r="A144" s="58" t="s">
        <v>216</v>
      </c>
      <c r="B144" s="10">
        <v>7</v>
      </c>
      <c r="C144" s="67" t="s">
        <v>242</v>
      </c>
      <c r="D144" s="67"/>
      <c r="E144" s="67"/>
      <c r="F144" s="67"/>
      <c r="G144" s="67"/>
      <c r="H144" s="68"/>
      <c r="I144" s="21"/>
      <c r="J144" s="21"/>
      <c r="K144" s="21"/>
      <c r="L144" s="21"/>
      <c r="M144" s="21"/>
      <c r="N144" s="21"/>
    </row>
    <row r="145" spans="1:14" ht="33" customHeight="1" x14ac:dyDescent="0.2">
      <c r="A145" s="58" t="s">
        <v>217</v>
      </c>
      <c r="B145" s="10">
        <v>8</v>
      </c>
      <c r="C145" s="67" t="s">
        <v>243</v>
      </c>
      <c r="D145" s="67"/>
      <c r="E145" s="67"/>
      <c r="F145" s="67"/>
      <c r="G145" s="67"/>
      <c r="H145" s="68"/>
      <c r="I145" s="21"/>
      <c r="J145" s="21"/>
      <c r="K145" s="21"/>
      <c r="L145" s="21"/>
      <c r="M145" s="21"/>
      <c r="N145" s="21"/>
    </row>
    <row r="146" spans="1:14" ht="33" customHeight="1" x14ac:dyDescent="0.2">
      <c r="A146" s="58" t="s">
        <v>218</v>
      </c>
      <c r="B146" s="10">
        <v>9</v>
      </c>
      <c r="C146" s="67" t="s">
        <v>73</v>
      </c>
      <c r="D146" s="67"/>
      <c r="E146" s="67"/>
      <c r="F146" s="67"/>
      <c r="G146" s="67"/>
      <c r="H146" s="68"/>
      <c r="I146" s="21"/>
      <c r="J146" s="21"/>
      <c r="K146" s="21"/>
      <c r="L146" s="21"/>
      <c r="M146" s="21"/>
      <c r="N146" s="21"/>
    </row>
    <row r="147" spans="1:14" ht="33" customHeight="1" x14ac:dyDescent="0.2">
      <c r="A147" s="58" t="s">
        <v>219</v>
      </c>
      <c r="B147" s="10">
        <v>10</v>
      </c>
      <c r="C147" s="67" t="s">
        <v>74</v>
      </c>
      <c r="D147" s="67"/>
      <c r="E147" s="67"/>
      <c r="F147" s="67"/>
      <c r="G147" s="67"/>
      <c r="H147" s="68"/>
      <c r="I147" s="21"/>
      <c r="J147" s="21"/>
      <c r="K147" s="21"/>
      <c r="L147" s="21"/>
      <c r="M147" s="21"/>
      <c r="N147" s="21"/>
    </row>
    <row r="148" spans="1:14" ht="49" customHeight="1" x14ac:dyDescent="0.2">
      <c r="A148" s="58" t="s">
        <v>220</v>
      </c>
      <c r="B148" s="10">
        <v>11</v>
      </c>
      <c r="C148" s="67" t="s">
        <v>134</v>
      </c>
      <c r="D148" s="67"/>
      <c r="E148" s="67"/>
      <c r="F148" s="67"/>
      <c r="G148" s="67"/>
      <c r="H148" s="68"/>
      <c r="I148" s="21"/>
      <c r="J148" s="21"/>
      <c r="K148" s="21"/>
      <c r="L148" s="21"/>
      <c r="M148" s="21"/>
      <c r="N148" s="21"/>
    </row>
    <row r="149" spans="1:14" ht="33" customHeight="1" x14ac:dyDescent="0.2">
      <c r="A149" s="58" t="s">
        <v>221</v>
      </c>
      <c r="B149" s="10">
        <v>12</v>
      </c>
      <c r="C149" s="67" t="s">
        <v>244</v>
      </c>
      <c r="D149" s="67"/>
      <c r="E149" s="67"/>
      <c r="F149" s="67"/>
      <c r="G149" s="67"/>
      <c r="H149" s="68"/>
      <c r="I149" s="21"/>
      <c r="J149" s="21"/>
      <c r="K149" s="21"/>
      <c r="L149" s="21"/>
      <c r="M149" s="21"/>
      <c r="N149" s="21"/>
    </row>
    <row r="150" spans="1:14" x14ac:dyDescent="0.2">
      <c r="B150" s="4"/>
    </row>
    <row r="151" spans="1:14" x14ac:dyDescent="0.2">
      <c r="B151" s="4" t="s">
        <v>50</v>
      </c>
    </row>
    <row r="152" spans="1:14" x14ac:dyDescent="0.2">
      <c r="B152" s="4" t="s">
        <v>7</v>
      </c>
    </row>
    <row r="153" spans="1:14" x14ac:dyDescent="0.2">
      <c r="B153" s="69"/>
      <c r="C153" s="69"/>
      <c r="D153" s="69"/>
      <c r="E153" s="69"/>
      <c r="F153" s="69"/>
      <c r="G153" s="69"/>
      <c r="H153" s="69"/>
      <c r="I153" s="69"/>
      <c r="J153" s="69"/>
      <c r="K153" s="69"/>
      <c r="L153" s="69"/>
      <c r="M153" s="69"/>
      <c r="N153" s="69"/>
    </row>
    <row r="154" spans="1:14" x14ac:dyDescent="0.2">
      <c r="B154" s="69"/>
      <c r="C154" s="69"/>
      <c r="D154" s="69"/>
      <c r="E154" s="69"/>
      <c r="F154" s="69"/>
      <c r="G154" s="69"/>
      <c r="H154" s="69"/>
      <c r="I154" s="69"/>
      <c r="J154" s="69"/>
      <c r="K154" s="69"/>
      <c r="L154" s="69"/>
      <c r="M154" s="69"/>
      <c r="N154" s="69"/>
    </row>
    <row r="155" spans="1:14" x14ac:dyDescent="0.2">
      <c r="B155" s="4"/>
    </row>
    <row r="156" spans="1:14" ht="32" x14ac:dyDescent="0.2">
      <c r="A156" s="59" t="s">
        <v>141</v>
      </c>
      <c r="B156" s="9"/>
      <c r="C156" s="75" t="s">
        <v>139</v>
      </c>
      <c r="D156" s="75"/>
      <c r="E156" s="75"/>
      <c r="F156" s="75"/>
      <c r="G156" s="75"/>
      <c r="H156" s="75"/>
      <c r="I156" s="23" t="s">
        <v>25</v>
      </c>
      <c r="J156" s="23" t="s">
        <v>26</v>
      </c>
      <c r="K156" s="23" t="s">
        <v>27</v>
      </c>
      <c r="L156" s="23" t="s">
        <v>28</v>
      </c>
      <c r="M156" s="23" t="s">
        <v>29</v>
      </c>
      <c r="N156" s="24" t="s">
        <v>1</v>
      </c>
    </row>
    <row r="157" spans="1:14" ht="32" customHeight="1" x14ac:dyDescent="0.2">
      <c r="A157" s="51" t="s">
        <v>222</v>
      </c>
      <c r="B157" s="10">
        <v>1</v>
      </c>
      <c r="C157" s="67" t="s">
        <v>75</v>
      </c>
      <c r="D157" s="67"/>
      <c r="E157" s="67"/>
      <c r="F157" s="67"/>
      <c r="G157" s="67"/>
      <c r="H157" s="68"/>
      <c r="I157" s="21"/>
      <c r="J157" s="21"/>
      <c r="K157" s="21"/>
      <c r="L157" s="21"/>
      <c r="M157" s="21"/>
      <c r="N157" s="21"/>
    </row>
    <row r="158" spans="1:14" ht="32" customHeight="1" x14ac:dyDescent="0.2">
      <c r="A158" s="51" t="s">
        <v>223</v>
      </c>
      <c r="B158" s="10">
        <v>2</v>
      </c>
      <c r="C158" s="67" t="s">
        <v>76</v>
      </c>
      <c r="D158" s="67"/>
      <c r="E158" s="67"/>
      <c r="F158" s="67"/>
      <c r="G158" s="67"/>
      <c r="H158" s="68"/>
      <c r="I158" s="21"/>
      <c r="J158" s="21"/>
      <c r="K158" s="21"/>
      <c r="L158" s="21"/>
      <c r="M158" s="21"/>
      <c r="N158" s="21"/>
    </row>
    <row r="159" spans="1:14" ht="32" customHeight="1" x14ac:dyDescent="0.2">
      <c r="A159" s="48" t="s">
        <v>224</v>
      </c>
      <c r="B159" s="10">
        <v>3</v>
      </c>
      <c r="C159" s="67" t="s">
        <v>77</v>
      </c>
      <c r="D159" s="67"/>
      <c r="E159" s="67"/>
      <c r="F159" s="67"/>
      <c r="G159" s="67"/>
      <c r="H159" s="68"/>
      <c r="I159" s="21"/>
      <c r="J159" s="21"/>
      <c r="K159" s="21"/>
      <c r="L159" s="21"/>
      <c r="M159" s="21"/>
      <c r="N159" s="21"/>
    </row>
    <row r="160" spans="1:14" ht="32" customHeight="1" x14ac:dyDescent="0.2">
      <c r="A160" s="51" t="s">
        <v>225</v>
      </c>
      <c r="B160" s="10">
        <v>4</v>
      </c>
      <c r="C160" s="67" t="s">
        <v>78</v>
      </c>
      <c r="D160" s="67"/>
      <c r="E160" s="67"/>
      <c r="F160" s="67"/>
      <c r="G160" s="67"/>
      <c r="H160" s="68"/>
      <c r="I160" s="21"/>
      <c r="J160" s="21"/>
      <c r="K160" s="21"/>
      <c r="L160" s="21"/>
      <c r="M160" s="21"/>
      <c r="N160" s="21"/>
    </row>
    <row r="161" spans="1:14" ht="32" customHeight="1" x14ac:dyDescent="0.2">
      <c r="A161" s="51" t="s">
        <v>226</v>
      </c>
      <c r="B161" s="10">
        <v>5</v>
      </c>
      <c r="C161" s="67" t="s">
        <v>79</v>
      </c>
      <c r="D161" s="67"/>
      <c r="E161" s="67"/>
      <c r="F161" s="67"/>
      <c r="G161" s="67"/>
      <c r="H161" s="68"/>
      <c r="I161" s="21"/>
      <c r="J161" s="21"/>
      <c r="K161" s="21"/>
      <c r="L161" s="21"/>
      <c r="M161" s="21"/>
      <c r="N161" s="21"/>
    </row>
    <row r="162" spans="1:14" ht="32" customHeight="1" x14ac:dyDescent="0.2">
      <c r="A162" s="51" t="s">
        <v>227</v>
      </c>
      <c r="B162" s="10">
        <v>6</v>
      </c>
      <c r="C162" s="67" t="s">
        <v>80</v>
      </c>
      <c r="D162" s="67"/>
      <c r="E162" s="67"/>
      <c r="F162" s="67"/>
      <c r="G162" s="67"/>
      <c r="H162" s="68"/>
      <c r="I162" s="21"/>
      <c r="J162" s="21"/>
      <c r="K162" s="21"/>
      <c r="L162" s="21"/>
      <c r="M162" s="21"/>
      <c r="N162" s="21"/>
    </row>
    <row r="163" spans="1:14" ht="32" customHeight="1" x14ac:dyDescent="0.2">
      <c r="A163" s="51" t="s">
        <v>228</v>
      </c>
      <c r="B163" s="10">
        <v>7</v>
      </c>
      <c r="C163" s="67" t="s">
        <v>81</v>
      </c>
      <c r="D163" s="67"/>
      <c r="E163" s="67"/>
      <c r="F163" s="67"/>
      <c r="G163" s="67"/>
      <c r="H163" s="68"/>
      <c r="I163" s="21"/>
      <c r="J163" s="21"/>
      <c r="K163" s="21"/>
      <c r="L163" s="21"/>
      <c r="M163" s="21"/>
      <c r="N163" s="21"/>
    </row>
    <row r="164" spans="1:14" ht="43" customHeight="1" x14ac:dyDescent="0.2">
      <c r="A164" s="51" t="s">
        <v>229</v>
      </c>
      <c r="B164" s="10">
        <v>8</v>
      </c>
      <c r="C164" s="67" t="s">
        <v>82</v>
      </c>
      <c r="D164" s="67"/>
      <c r="E164" s="67"/>
      <c r="F164" s="67"/>
      <c r="G164" s="67"/>
      <c r="H164" s="68"/>
      <c r="I164" s="21"/>
      <c r="J164" s="21"/>
      <c r="K164" s="21"/>
      <c r="L164" s="21"/>
      <c r="M164" s="21"/>
      <c r="N164" s="21"/>
    </row>
    <row r="165" spans="1:14" ht="32" customHeight="1" x14ac:dyDescent="0.2">
      <c r="A165" s="51" t="s">
        <v>230</v>
      </c>
      <c r="B165" s="10">
        <v>9</v>
      </c>
      <c r="C165" s="67" t="s">
        <v>83</v>
      </c>
      <c r="D165" s="67"/>
      <c r="E165" s="67"/>
      <c r="F165" s="67"/>
      <c r="G165" s="67"/>
      <c r="H165" s="68"/>
      <c r="I165" s="21"/>
      <c r="J165" s="21"/>
      <c r="K165" s="21"/>
      <c r="L165" s="21"/>
      <c r="M165" s="21"/>
      <c r="N165" s="21"/>
    </row>
    <row r="166" spans="1:14" ht="32" customHeight="1" x14ac:dyDescent="0.2">
      <c r="A166" s="48" t="s">
        <v>231</v>
      </c>
      <c r="B166" s="10">
        <v>10</v>
      </c>
      <c r="C166" s="67" t="s">
        <v>84</v>
      </c>
      <c r="D166" s="67"/>
      <c r="E166" s="67"/>
      <c r="F166" s="67"/>
      <c r="G166" s="67"/>
      <c r="H166" s="68"/>
      <c r="I166" s="21"/>
      <c r="J166" s="21"/>
      <c r="K166" s="21"/>
      <c r="L166" s="21"/>
      <c r="M166" s="21"/>
      <c r="N166" s="21"/>
    </row>
    <row r="167" spans="1:14" ht="32" customHeight="1" x14ac:dyDescent="0.2">
      <c r="A167" s="51" t="s">
        <v>232</v>
      </c>
      <c r="B167" s="10">
        <v>11</v>
      </c>
      <c r="C167" s="67" t="s">
        <v>85</v>
      </c>
      <c r="D167" s="67"/>
      <c r="E167" s="67"/>
      <c r="F167" s="67"/>
      <c r="G167" s="67"/>
      <c r="H167" s="68"/>
      <c r="I167" s="21"/>
      <c r="J167" s="21"/>
      <c r="K167" s="21"/>
      <c r="L167" s="21"/>
      <c r="M167" s="21"/>
      <c r="N167" s="21"/>
    </row>
    <row r="168" spans="1:14" ht="32" customHeight="1" x14ac:dyDescent="0.2">
      <c r="A168" s="51" t="s">
        <v>233</v>
      </c>
      <c r="B168" s="10">
        <v>12</v>
      </c>
      <c r="C168" s="67" t="s">
        <v>86</v>
      </c>
      <c r="D168" s="67"/>
      <c r="E168" s="67"/>
      <c r="F168" s="67"/>
      <c r="G168" s="67"/>
      <c r="H168" s="68"/>
      <c r="I168" s="21"/>
      <c r="J168" s="21"/>
      <c r="K168" s="21"/>
      <c r="L168" s="21"/>
      <c r="M168" s="21"/>
      <c r="N168" s="21"/>
    </row>
    <row r="169" spans="1:14" ht="47" customHeight="1" x14ac:dyDescent="0.2">
      <c r="A169" s="51" t="s">
        <v>234</v>
      </c>
      <c r="B169" s="10">
        <v>13</v>
      </c>
      <c r="C169" s="72" t="s">
        <v>87</v>
      </c>
      <c r="D169" s="72"/>
      <c r="E169" s="72"/>
      <c r="F169" s="72"/>
      <c r="G169" s="72"/>
      <c r="H169" s="72"/>
      <c r="I169" s="21"/>
      <c r="J169" s="21"/>
      <c r="K169" s="21"/>
      <c r="L169" s="21"/>
      <c r="M169" s="21"/>
      <c r="N169" s="21"/>
    </row>
    <row r="170" spans="1:14" x14ac:dyDescent="0.2">
      <c r="B170" s="4"/>
    </row>
    <row r="171" spans="1:14" x14ac:dyDescent="0.2">
      <c r="B171" s="4" t="s">
        <v>52</v>
      </c>
    </row>
    <row r="172" spans="1:14" x14ac:dyDescent="0.2">
      <c r="B172" s="4" t="s">
        <v>7</v>
      </c>
    </row>
    <row r="173" spans="1:14" x14ac:dyDescent="0.2">
      <c r="B173" s="69"/>
      <c r="C173" s="69"/>
      <c r="D173" s="69"/>
      <c r="E173" s="69"/>
      <c r="F173" s="69"/>
      <c r="G173" s="69"/>
      <c r="H173" s="69"/>
      <c r="I173" s="69"/>
      <c r="J173" s="69"/>
      <c r="K173" s="69"/>
      <c r="L173" s="69"/>
      <c r="M173" s="69"/>
      <c r="N173" s="69"/>
    </row>
    <row r="174" spans="1:14" x14ac:dyDescent="0.2">
      <c r="B174" s="69"/>
      <c r="C174" s="69"/>
      <c r="D174" s="69"/>
      <c r="E174" s="69"/>
      <c r="F174" s="69"/>
      <c r="G174" s="69"/>
      <c r="H174" s="69"/>
      <c r="I174" s="69"/>
      <c r="J174" s="69"/>
      <c r="K174" s="69"/>
      <c r="L174" s="69"/>
      <c r="M174" s="69"/>
      <c r="N174" s="69"/>
    </row>
    <row r="175" spans="1:14" x14ac:dyDescent="0.2">
      <c r="B175" s="2" t="s">
        <v>39</v>
      </c>
    </row>
    <row r="176" spans="1:14" x14ac:dyDescent="0.2">
      <c r="B176" s="74"/>
      <c r="C176" s="74"/>
      <c r="D176" s="74"/>
      <c r="E176" s="74"/>
      <c r="F176" s="74"/>
      <c r="G176" s="74"/>
      <c r="H176" s="74"/>
      <c r="I176" s="74"/>
      <c r="J176" s="74"/>
      <c r="K176" s="74"/>
      <c r="L176" s="74"/>
      <c r="M176" s="74"/>
      <c r="N176" s="74"/>
    </row>
    <row r="177" spans="2:14" x14ac:dyDescent="0.2">
      <c r="B177" s="74"/>
      <c r="C177" s="74"/>
      <c r="D177" s="74"/>
      <c r="E177" s="74"/>
      <c r="F177" s="74"/>
      <c r="G177" s="74"/>
      <c r="H177" s="74"/>
      <c r="I177" s="74"/>
      <c r="J177" s="74"/>
      <c r="K177" s="74"/>
      <c r="L177" s="74"/>
      <c r="M177" s="74"/>
      <c r="N177" s="74"/>
    </row>
    <row r="178" spans="2:14" ht="19" x14ac:dyDescent="0.25">
      <c r="B178" s="37" t="s">
        <v>246</v>
      </c>
    </row>
  </sheetData>
  <mergeCells count="118">
    <mergeCell ref="K11:M11"/>
    <mergeCell ref="K12:M12"/>
    <mergeCell ref="E14:G14"/>
    <mergeCell ref="E15:G15"/>
    <mergeCell ref="C1:M1"/>
    <mergeCell ref="C31:H31"/>
    <mergeCell ref="C37:H37"/>
    <mergeCell ref="E11:G11"/>
    <mergeCell ref="E12:G12"/>
    <mergeCell ref="E13:G13"/>
    <mergeCell ref="C38:H38"/>
    <mergeCell ref="C39:H39"/>
    <mergeCell ref="C33:H33"/>
    <mergeCell ref="C34:H34"/>
    <mergeCell ref="C35:H35"/>
    <mergeCell ref="C36:H36"/>
    <mergeCell ref="B173:N174"/>
    <mergeCell ref="B56:N57"/>
    <mergeCell ref="B70:N71"/>
    <mergeCell ref="B93:N94"/>
    <mergeCell ref="C96:H96"/>
    <mergeCell ref="C73:H73"/>
    <mergeCell ref="C74:H74"/>
    <mergeCell ref="C75:H75"/>
    <mergeCell ref="C59:H59"/>
    <mergeCell ref="C60:H60"/>
    <mergeCell ref="C63:H63"/>
    <mergeCell ref="C65:H65"/>
    <mergeCell ref="C161:H161"/>
    <mergeCell ref="C76:H76"/>
    <mergeCell ref="C80:H80"/>
    <mergeCell ref="C66:H66"/>
    <mergeCell ref="C88:H88"/>
    <mergeCell ref="C89:H89"/>
    <mergeCell ref="C81:H81"/>
    <mergeCell ref="C62:H62"/>
    <mergeCell ref="C61:H61"/>
    <mergeCell ref="B176:N177"/>
    <mergeCell ref="C97:H97"/>
    <mergeCell ref="C98:H98"/>
    <mergeCell ref="C99:H99"/>
    <mergeCell ref="C100:H100"/>
    <mergeCell ref="C103:H103"/>
    <mergeCell ref="C104:H104"/>
    <mergeCell ref="C117:H117"/>
    <mergeCell ref="C137:H137"/>
    <mergeCell ref="C156:H156"/>
    <mergeCell ref="C162:H162"/>
    <mergeCell ref="C116:H116"/>
    <mergeCell ref="C158:H158"/>
    <mergeCell ref="C159:H159"/>
    <mergeCell ref="C160:H160"/>
    <mergeCell ref="C138:H138"/>
    <mergeCell ref="C157:H157"/>
    <mergeCell ref="C163:H163"/>
    <mergeCell ref="C169:H169"/>
    <mergeCell ref="C105:H105"/>
    <mergeCell ref="C101:H101"/>
    <mergeCell ref="C102:H102"/>
    <mergeCell ref="C118:H118"/>
    <mergeCell ref="C115:H115"/>
    <mergeCell ref="C82:H82"/>
    <mergeCell ref="C83:H83"/>
    <mergeCell ref="C84:H84"/>
    <mergeCell ref="C85:H85"/>
    <mergeCell ref="C86:H86"/>
    <mergeCell ref="C87:H87"/>
    <mergeCell ref="C40:H40"/>
    <mergeCell ref="C41:H41"/>
    <mergeCell ref="C42:H42"/>
    <mergeCell ref="C43:H43"/>
    <mergeCell ref="C77:H77"/>
    <mergeCell ref="C78:H78"/>
    <mergeCell ref="C79:H79"/>
    <mergeCell ref="C48:H48"/>
    <mergeCell ref="C49:H49"/>
    <mergeCell ref="C50:H50"/>
    <mergeCell ref="C51:H51"/>
    <mergeCell ref="C52:H52"/>
    <mergeCell ref="C64:H64"/>
    <mergeCell ref="C44:H44"/>
    <mergeCell ref="C45:H45"/>
    <mergeCell ref="C46:H46"/>
    <mergeCell ref="C47:H47"/>
    <mergeCell ref="B112:N113"/>
    <mergeCell ref="B134:N135"/>
    <mergeCell ref="C126:H126"/>
    <mergeCell ref="C127:H127"/>
    <mergeCell ref="C128:H128"/>
    <mergeCell ref="C129:H129"/>
    <mergeCell ref="C106:H106"/>
    <mergeCell ref="C107:H107"/>
    <mergeCell ref="C108:H108"/>
    <mergeCell ref="C123:H123"/>
    <mergeCell ref="C124:H124"/>
    <mergeCell ref="C125:H125"/>
    <mergeCell ref="C130:H130"/>
    <mergeCell ref="C142:H142"/>
    <mergeCell ref="C120:H120"/>
    <mergeCell ref="C121:H121"/>
    <mergeCell ref="C122:H122"/>
    <mergeCell ref="C119:H119"/>
    <mergeCell ref="C139:H139"/>
    <mergeCell ref="C140:H140"/>
    <mergeCell ref="C141:H141"/>
    <mergeCell ref="C167:H167"/>
    <mergeCell ref="C168:H168"/>
    <mergeCell ref="C148:H148"/>
    <mergeCell ref="C149:H149"/>
    <mergeCell ref="C164:H164"/>
    <mergeCell ref="C165:H165"/>
    <mergeCell ref="C166:H166"/>
    <mergeCell ref="C143:H143"/>
    <mergeCell ref="C144:H144"/>
    <mergeCell ref="C145:H145"/>
    <mergeCell ref="C146:H146"/>
    <mergeCell ref="C147:H147"/>
    <mergeCell ref="B153:N154"/>
  </mergeCells>
  <dataValidations count="4">
    <dataValidation allowBlank="1" showInputMessage="1" showErrorMessage="1" promptTitle="Vērtējamā persona" prompt="Ierakstiet vērtējamās personas Vārdu un Uzvārdu!_x000a_" sqref="E11:G11" xr:uid="{F5132E05-9A2B-2245-8D27-9D48A9BFA6EC}"/>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80DEA771-0D0B-1142-8E1C-1FBC0F44EA36}"/>
    <dataValidation allowBlank="1" showInputMessage="1" showErrorMessage="1" promptTitle="Vērtēšanas periods" prompt="Norādiet, par kādu periodu veicat vērtēšanu._x000a_Piemēram: 01/2023 - 12/2023" sqref="K11:M11" xr:uid="{49A50970-2C4B-0043-A61B-48CF4590819E}"/>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8DC1D765-CE66-B341-8B1A-46A8A7937385}">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7"/>
  <sheetViews>
    <sheetView topLeftCell="A2" zoomScaleNormal="100" workbookViewId="0">
      <pane xSplit="2" ySplit="2" topLeftCell="C4" activePane="bottomRight" state="frozen"/>
      <selection activeCell="A2" sqref="A2"/>
      <selection pane="topRight" activeCell="C2" sqref="C2"/>
      <selection pane="bottomLeft" activeCell="A4" sqref="A4"/>
      <selection pane="bottomRight" activeCell="C4" sqref="C4"/>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5" customWidth="1"/>
    <col min="6" max="6" width="44.6640625" style="2" customWidth="1"/>
    <col min="7" max="16384" width="10.83203125" style="2"/>
  </cols>
  <sheetData>
    <row r="1" spans="2:6" ht="17" hidden="1" x14ac:dyDescent="0.2">
      <c r="C1" s="22" t="s">
        <v>16</v>
      </c>
      <c r="E1" s="40" t="str">
        <f>IF(COUNTA('Anketa_Vadītāji_VI&amp;AI'!E11)=1,'Anketa_Vadītāji_VI&amp;AI'!E11,"")</f>
        <v/>
      </c>
      <c r="F1" t="str">
        <f>IF(COUNT('Anketa_Vadītāji_VI&amp;AI'!E11)="*","KAS!D9","")</f>
        <v/>
      </c>
    </row>
    <row r="2" spans="2:6" ht="7" customHeight="1" x14ac:dyDescent="0.2"/>
    <row r="3" spans="2:6" ht="32" x14ac:dyDescent="0.2">
      <c r="B3" s="89" t="s">
        <v>88</v>
      </c>
      <c r="C3" s="89" t="s">
        <v>21</v>
      </c>
      <c r="D3" s="4"/>
      <c r="E3" s="90" t="s">
        <v>8</v>
      </c>
    </row>
    <row r="4" spans="2:6" ht="64" x14ac:dyDescent="0.2">
      <c r="B4" s="25" t="str">
        <f>'Anketa_Vadītāji_VI&amp;AI'!C31</f>
        <v>I Kompetence: 
ES FONDU SISTĒMAS UN NORMATĪVĀ REGULĒJUMA IZPRATNE</v>
      </c>
      <c r="C4" s="8" t="s">
        <v>42</v>
      </c>
      <c r="D4" s="4"/>
      <c r="E4" s="41" t="str">
        <f>Tehniskais!O12</f>
        <v/>
      </c>
      <c r="F4" s="8" t="str">
        <f>IF(E4="Vērtējums netiek noteikts","Vērtējums netiek noteikts, ja konkrētajā kompetencē vairāk kā 25% atbilžu bijušas 'Nevaru novērtēt'","")</f>
        <v/>
      </c>
    </row>
    <row r="5" spans="2:6" ht="6" customHeight="1" x14ac:dyDescent="0.2">
      <c r="B5" s="26"/>
      <c r="C5" s="8"/>
      <c r="D5" s="4"/>
      <c r="E5" s="7"/>
      <c r="F5" s="4"/>
    </row>
    <row r="6" spans="2:6" ht="48" x14ac:dyDescent="0.2">
      <c r="B6" s="25" t="str">
        <f>'Anketa_Vadītāji_VI&amp;AI'!C59</f>
        <v>II Kompetence: 
PROJEKTU UN PROGRAMMU UZRAUDZĪBA</v>
      </c>
      <c r="C6" s="8" t="s">
        <v>140</v>
      </c>
      <c r="D6" s="4"/>
      <c r="E6" s="41" t="str">
        <f>Tehniskais!O13</f>
        <v/>
      </c>
      <c r="F6" s="8" t="str">
        <f>IF(E6="Vērtējums netiek noteikts","Vērtējums netiek noteikts, ja vairāk kā 25% atbilžu bijušas 'Nevaru novērtēt'","")</f>
        <v/>
      </c>
    </row>
    <row r="7" spans="2:6" ht="6" customHeight="1" x14ac:dyDescent="0.2">
      <c r="B7" s="26"/>
      <c r="C7" s="8"/>
      <c r="D7" s="4"/>
      <c r="E7" s="7"/>
      <c r="F7" s="4"/>
    </row>
    <row r="8" spans="2:6" ht="64" x14ac:dyDescent="0.2">
      <c r="B8" s="25" t="str">
        <f>'Anketa_Vadītāji_VI&amp;AI'!C73</f>
        <v>IV Kompetence: 
EFEKTĪVS DARBS AR INFORMĀCIJU</v>
      </c>
      <c r="C8" s="27" t="s">
        <v>45</v>
      </c>
      <c r="D8" s="4"/>
      <c r="E8" s="41" t="str">
        <f>Tehniskais!O15</f>
        <v/>
      </c>
      <c r="F8" s="8" t="str">
        <f>IF(E8="Vērtējums netiek noteikts","Vērtējums netiek noteikts, ja vairāk kā 25% atbilžu bijušas 'Nevaru novērtēt'","")</f>
        <v/>
      </c>
    </row>
    <row r="9" spans="2:6" ht="6" customHeight="1" x14ac:dyDescent="0.2">
      <c r="B9" s="26"/>
      <c r="C9" s="8"/>
      <c r="D9" s="4"/>
      <c r="E9" s="7"/>
      <c r="F9" s="4"/>
    </row>
    <row r="10" spans="2:6" ht="64" x14ac:dyDescent="0.2">
      <c r="B10" s="25" t="str">
        <f>'Anketa_Vadītāji_VI&amp;AI'!C96</f>
        <v>V Kompetence: 
KOMUNIKĀCIJA UN ARGUMENTĀCIJA</v>
      </c>
      <c r="C10" s="8" t="s">
        <v>47</v>
      </c>
      <c r="D10" s="4"/>
      <c r="E10" s="41" t="str">
        <f>Tehniskais!O16</f>
        <v/>
      </c>
      <c r="F10" s="4" t="str">
        <f>IF(E10="Vērtējums netiek noteikts","Vērtējums netiek noteikts, ja vairāk kā 25% atbilžu bijušas 'Nevaru novērtēt'","")</f>
        <v/>
      </c>
    </row>
    <row r="11" spans="2:6" ht="7" customHeight="1" x14ac:dyDescent="0.2">
      <c r="B11" s="26"/>
      <c r="C11" s="8"/>
      <c r="D11" s="4"/>
      <c r="E11" s="8"/>
      <c r="F11" s="4"/>
    </row>
    <row r="12" spans="2:6" ht="80" x14ac:dyDescent="0.2">
      <c r="B12" s="25" t="str">
        <f>'Anketa_Vadītāji_VI&amp;AI'!C115</f>
        <v>VI Kompetence: 
SADARBĪBAS VEIDOŠANA</v>
      </c>
      <c r="C12" s="8" t="s">
        <v>49</v>
      </c>
      <c r="D12" s="4"/>
      <c r="E12" s="41" t="str">
        <f>Tehniskais!O17</f>
        <v/>
      </c>
      <c r="F12" s="4" t="str">
        <f>IF(E12="Vērtējums netiek noteikts","Vērtējums netiek noteikts, ja vairāk kā 25% atbilžu bijušas 'Nevaru novērtēt'","")</f>
        <v/>
      </c>
    </row>
    <row r="13" spans="2:6" ht="7" customHeight="1" x14ac:dyDescent="0.2">
      <c r="B13" s="4"/>
      <c r="C13" s="4"/>
      <c r="E13" s="7"/>
      <c r="F13" s="4"/>
    </row>
    <row r="14" spans="2:6" ht="64" x14ac:dyDescent="0.2">
      <c r="B14" s="36" t="str" cm="1">
        <f t="array" ref="B14">'Anketa_Vadītāji_VI&amp;AI'!C137:C137</f>
        <v>VII Kompetence: 
PROBLĒMU RISINĀŠANA UN LĒMUMU PIEŅEMŠANA</v>
      </c>
      <c r="C14" s="8" t="s">
        <v>51</v>
      </c>
      <c r="E14" s="60" t="str">
        <f>Tehniskais!O18</f>
        <v/>
      </c>
      <c r="F14" s="4" t="str">
        <f>IF(E14="Vērtējums netiek noteikts","Vērtējums netiek noteikts, ja vairāk kā 25% atbilžu bijušas 'Nevaru novērtēt'","")</f>
        <v/>
      </c>
    </row>
    <row r="15" spans="2:6" ht="6" customHeight="1" x14ac:dyDescent="0.2">
      <c r="B15" s="4"/>
      <c r="C15" s="4"/>
      <c r="E15" s="7"/>
      <c r="F15" s="4"/>
    </row>
    <row r="16" spans="2:6" ht="48" x14ac:dyDescent="0.2">
      <c r="B16" s="36" t="str" cm="1">
        <f t="array" ref="B16">'Anketa_Vadītāji_VI&amp;AI'!C156:C156</f>
        <v>VIII Kompetence: 
VADĪBAS KOMPETENCE</v>
      </c>
      <c r="C16" s="8" t="s">
        <v>53</v>
      </c>
      <c r="E16" s="60" t="str">
        <f>Tehniskais!O19</f>
        <v/>
      </c>
      <c r="F16" s="4" t="str">
        <f>IF(E16="Vērtējums netiek noteikts","Vērtējums netiek noteikts, ja vairāk kā 25% atbilžu bijušas 'Nevaru novērtēt'","")</f>
        <v/>
      </c>
    </row>
    <row r="17" spans="2:5" ht="7" customHeight="1" x14ac:dyDescent="0.2">
      <c r="B17" s="4"/>
      <c r="C17" s="4"/>
      <c r="E17" s="8"/>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workbookViewId="0">
      <selection activeCell="E27" sqref="E27"/>
    </sheetView>
  </sheetViews>
  <sheetFormatPr baseColWidth="10" defaultRowHeight="14" x14ac:dyDescent="0.2"/>
  <cols>
    <col min="1" max="1" width="2.33203125" style="3" customWidth="1"/>
    <col min="2" max="2" width="45.83203125" style="3" customWidth="1"/>
    <col min="3" max="3" width="7.6640625" style="3" customWidth="1"/>
    <col min="4" max="4" width="8.5" style="3" bestFit="1" customWidth="1"/>
    <col min="5" max="7" width="6.6640625" style="3" bestFit="1" customWidth="1"/>
    <col min="8" max="8" width="8.33203125" style="3" bestFit="1" customWidth="1"/>
    <col min="9" max="9" width="7" style="3" bestFit="1" customWidth="1"/>
    <col min="10" max="10" width="9" style="3" customWidth="1"/>
    <col min="11" max="11" width="8.6640625" style="3" customWidth="1"/>
    <col min="12" max="13" width="5.33203125" style="3" bestFit="1" customWidth="1"/>
    <col min="14" max="14" width="6.5" style="3" bestFit="1" customWidth="1"/>
    <col min="15" max="15" width="23.1640625" style="3" customWidth="1"/>
    <col min="16" max="16384" width="10.83203125" style="3"/>
  </cols>
  <sheetData>
    <row r="2" spans="1:15" x14ac:dyDescent="0.2">
      <c r="B2" s="14" t="s">
        <v>4</v>
      </c>
    </row>
    <row r="3" spans="1:15" x14ac:dyDescent="0.2">
      <c r="B3" s="3" t="s">
        <v>54</v>
      </c>
    </row>
    <row r="4" spans="1:15" x14ac:dyDescent="0.2">
      <c r="B4" s="3" t="s">
        <v>3</v>
      </c>
    </row>
    <row r="5" spans="1:15" x14ac:dyDescent="0.2">
      <c r="B5" s="3" t="s">
        <v>5</v>
      </c>
      <c r="F5" s="17" t="s">
        <v>31</v>
      </c>
      <c r="G5" s="3" t="s">
        <v>32</v>
      </c>
    </row>
    <row r="6" spans="1:15" x14ac:dyDescent="0.2">
      <c r="B6" s="3" t="s">
        <v>17</v>
      </c>
      <c r="F6" s="32" t="s">
        <v>34</v>
      </c>
      <c r="G6" s="3" t="s">
        <v>12</v>
      </c>
    </row>
    <row r="7" spans="1:15" x14ac:dyDescent="0.2">
      <c r="B7" s="3" t="s">
        <v>6</v>
      </c>
      <c r="F7" s="18" t="s">
        <v>23</v>
      </c>
      <c r="G7" s="3" t="s">
        <v>13</v>
      </c>
    </row>
    <row r="8" spans="1:15" x14ac:dyDescent="0.2">
      <c r="E8" s="3" t="s">
        <v>14</v>
      </c>
    </row>
    <row r="9" spans="1:15" ht="16" x14ac:dyDescent="0.2">
      <c r="E9" s="33" t="s">
        <v>30</v>
      </c>
      <c r="H9" s="19"/>
    </row>
    <row r="11" spans="1:15" ht="30" x14ac:dyDescent="0.2">
      <c r="C11" s="35" t="s">
        <v>245</v>
      </c>
      <c r="D11" s="28" t="s">
        <v>25</v>
      </c>
      <c r="E11" s="28" t="s">
        <v>26</v>
      </c>
      <c r="F11" s="28" t="s">
        <v>27</v>
      </c>
      <c r="G11" s="28" t="s">
        <v>28</v>
      </c>
      <c r="H11" s="28" t="s">
        <v>29</v>
      </c>
      <c r="I11" s="28" t="s">
        <v>1</v>
      </c>
      <c r="J11" s="29" t="s">
        <v>33</v>
      </c>
      <c r="K11" s="30" t="s">
        <v>15</v>
      </c>
      <c r="L11" s="15" t="s">
        <v>11</v>
      </c>
      <c r="M11" s="15" t="s">
        <v>9</v>
      </c>
      <c r="N11" s="3" t="s">
        <v>10</v>
      </c>
      <c r="O11" s="14" t="s">
        <v>8</v>
      </c>
    </row>
    <row r="12" spans="1:15" ht="16" customHeight="1" x14ac:dyDescent="0.2">
      <c r="A12" s="3">
        <v>1</v>
      </c>
      <c r="B12" s="15" t="str">
        <f>'Anketa_Vadītāji_VI&amp;AI'!C31</f>
        <v>I Kompetence: 
ES FONDU SISTĒMAS UN NORMATĪVĀ REGULĒJUMA IZPRATNE</v>
      </c>
      <c r="C12" s="61">
        <f>COUNTA('Anketa_Vadītāji_VI&amp;AI'!C33:C52)</f>
        <v>20</v>
      </c>
      <c r="D12" s="61">
        <f>COUNTA('Anketa_Vadītāji_VI&amp;AI'!I33:I52)</f>
        <v>0</v>
      </c>
      <c r="E12" s="61">
        <f>COUNTA('Anketa_Vadītāji_VI&amp;AI'!J33:J52)</f>
        <v>0</v>
      </c>
      <c r="F12" s="61">
        <f>COUNTA('Anketa_Vadītāji_VI&amp;AI'!K33:K52)</f>
        <v>0</v>
      </c>
      <c r="G12" s="61">
        <f>COUNTA('Anketa_Vadītāji_VI&amp;AI'!L33:L52)</f>
        <v>0</v>
      </c>
      <c r="H12" s="61">
        <f>COUNTA('Anketa_Vadītāji_VI&amp;AI'!M33:M52)</f>
        <v>0</v>
      </c>
      <c r="I12" s="61">
        <f>COUNTA('Anketa_Vadītāji_VI&amp;AI'!N33:N52)</f>
        <v>0</v>
      </c>
      <c r="J12" s="62">
        <f t="shared" ref="J12:J19" si="0">F12/C12</f>
        <v>0</v>
      </c>
      <c r="K12" s="62">
        <f t="shared" ref="K12:K19" si="1">I12/C12</f>
        <v>0</v>
      </c>
      <c r="L12" s="61">
        <f t="shared" ref="L12:L19" si="2">D12*5+E12*4+F12*3+G12*2+H12*1</f>
        <v>0</v>
      </c>
      <c r="M12" s="61">
        <f t="shared" ref="M12:M19" si="3">5*C12-5*I12</f>
        <v>100</v>
      </c>
      <c r="N12" s="63">
        <f t="shared" ref="N12:N19" si="4">L12/M12</f>
        <v>0</v>
      </c>
      <c r="O12" s="34" t="str">
        <f t="shared" ref="O12:O19" si="5">IF(K12&gt;=0.25,"Vērtējums netiek noteikts",IF(J12&gt;=0.5,"Kompetence jāpilnveido",IF(N12&gt;=0.85,"Augsti attīstīta kompetence",IF(N12=0,"",IF(N12&lt;0.6,"Kompetence jāpilnveido","Pietiekami attīstīta kompetence")))))</f>
        <v/>
      </c>
    </row>
    <row r="13" spans="1:15" ht="16" customHeight="1" x14ac:dyDescent="0.2">
      <c r="A13" s="3">
        <v>2</v>
      </c>
      <c r="B13" s="15" t="str">
        <f>'Anketa_Vadītāji_VI&amp;AI'!C59</f>
        <v>II Kompetence: 
PROJEKTU UN PROGRAMMU UZRAUDZĪBA</v>
      </c>
      <c r="C13" s="61">
        <f>COUNTA('Anketa_Vadītāji_VI&amp;AI'!C60:C66)</f>
        <v>7</v>
      </c>
      <c r="D13" s="61">
        <f>COUNTA('Anketa_Vadītāji_VI&amp;AI'!I60:I66)</f>
        <v>0</v>
      </c>
      <c r="E13" s="61">
        <f>COUNTA('Anketa_Vadītāji_VI&amp;AI'!J60:J66)</f>
        <v>0</v>
      </c>
      <c r="F13" s="61">
        <f>COUNTA('Anketa_Vadītāji_VI&amp;AI'!K60:K66)</f>
        <v>0</v>
      </c>
      <c r="G13" s="61">
        <f>COUNTA('Anketa_Vadītāji_VI&amp;AI'!L60:L66)</f>
        <v>0</v>
      </c>
      <c r="H13" s="61">
        <f>COUNTA('Anketa_Vadītāji_VI&amp;AI'!M60:M66)</f>
        <v>0</v>
      </c>
      <c r="I13" s="61">
        <f>COUNTA('Anketa_Vadītāji_VI&amp;AI'!N60:N66)</f>
        <v>0</v>
      </c>
      <c r="J13" s="62">
        <f t="shared" si="0"/>
        <v>0</v>
      </c>
      <c r="K13" s="62">
        <f t="shared" si="1"/>
        <v>0</v>
      </c>
      <c r="L13" s="61">
        <f t="shared" si="2"/>
        <v>0</v>
      </c>
      <c r="M13" s="61">
        <f t="shared" si="3"/>
        <v>35</v>
      </c>
      <c r="N13" s="63">
        <f t="shared" si="4"/>
        <v>0</v>
      </c>
      <c r="O13" s="34" t="str">
        <f t="shared" si="5"/>
        <v/>
      </c>
    </row>
    <row r="14" spans="1:15" ht="16" customHeight="1" x14ac:dyDescent="0.2">
      <c r="A14" s="3">
        <v>3</v>
      </c>
      <c r="B14" s="15" t="e">
        <f>'Anketa_Vadītāji_VI&amp;AI'!#REF!</f>
        <v>#REF!</v>
      </c>
      <c r="C14" s="61">
        <f>COUNTA('Anketa_Vadītāji_VI&amp;AI'!#REF!)</f>
        <v>1</v>
      </c>
      <c r="D14" s="61">
        <f>COUNTA('Anketa_Vadītāji_VI&amp;AI'!#REF!)</f>
        <v>1</v>
      </c>
      <c r="E14" s="61">
        <f>COUNTA('Anketa_Vadītāji_VI&amp;AI'!#REF!)</f>
        <v>1</v>
      </c>
      <c r="F14" s="61">
        <f>COUNTA('Anketa_Vadītāji_VI&amp;AI'!#REF!)</f>
        <v>1</v>
      </c>
      <c r="G14" s="61">
        <f>COUNTA('Anketa_Vadītāji_VI&amp;AI'!#REF!)</f>
        <v>1</v>
      </c>
      <c r="H14" s="61">
        <f>COUNTA('Anketa_Vadītāji_VI&amp;AI'!#REF!)</f>
        <v>1</v>
      </c>
      <c r="I14" s="61">
        <f>COUNTA('Anketa_Vadītāji_VI&amp;AI'!#REF!)</f>
        <v>1</v>
      </c>
      <c r="J14" s="62">
        <f t="shared" si="0"/>
        <v>1</v>
      </c>
      <c r="K14" s="62">
        <f t="shared" si="1"/>
        <v>1</v>
      </c>
      <c r="L14" s="61">
        <f t="shared" si="2"/>
        <v>15</v>
      </c>
      <c r="M14" s="61">
        <f t="shared" si="3"/>
        <v>0</v>
      </c>
      <c r="N14" s="63" t="e">
        <f t="shared" si="4"/>
        <v>#DIV/0!</v>
      </c>
      <c r="O14" s="34" t="str">
        <f t="shared" si="5"/>
        <v>Vērtējums netiek noteikts</v>
      </c>
    </row>
    <row r="15" spans="1:15" ht="16" customHeight="1" x14ac:dyDescent="0.2">
      <c r="A15" s="3">
        <v>4</v>
      </c>
      <c r="B15" s="15" t="str">
        <f>'Anketa_Vadītāji_VI&amp;AI'!C73</f>
        <v>IV Kompetence: 
EFEKTĪVS DARBS AR INFORMĀCIJU</v>
      </c>
      <c r="C15" s="61">
        <f>COUNTA('Anketa_Vadītāji_VI&amp;AI'!C74:C89)</f>
        <v>16</v>
      </c>
      <c r="D15" s="61">
        <f>COUNTA('Anketa_Vadītāji_VI&amp;AI'!I74:I89)</f>
        <v>0</v>
      </c>
      <c r="E15" s="61">
        <f>COUNTA('Anketa_Vadītāji_VI&amp;AI'!J74:J89)</f>
        <v>0</v>
      </c>
      <c r="F15" s="61">
        <f>COUNTA('Anketa_Vadītāji_VI&amp;AI'!K74:K89)</f>
        <v>0</v>
      </c>
      <c r="G15" s="61">
        <f>COUNTA('Anketa_Vadītāji_VI&amp;AI'!L74:L89)</f>
        <v>0</v>
      </c>
      <c r="H15" s="61">
        <f>COUNTA('Anketa_Vadītāji_VI&amp;AI'!M74:M89)</f>
        <v>0</v>
      </c>
      <c r="I15" s="61">
        <f>COUNTA('Anketa_Vadītāji_VI&amp;AI'!N74:N89)</f>
        <v>0</v>
      </c>
      <c r="J15" s="62">
        <f t="shared" si="0"/>
        <v>0</v>
      </c>
      <c r="K15" s="62">
        <f t="shared" si="1"/>
        <v>0</v>
      </c>
      <c r="L15" s="61">
        <f t="shared" si="2"/>
        <v>0</v>
      </c>
      <c r="M15" s="61">
        <f t="shared" si="3"/>
        <v>80</v>
      </c>
      <c r="N15" s="63">
        <f t="shared" si="4"/>
        <v>0</v>
      </c>
      <c r="O15" s="34" t="str">
        <f t="shared" si="5"/>
        <v/>
      </c>
    </row>
    <row r="16" spans="1:15" ht="16" customHeight="1" x14ac:dyDescent="0.2">
      <c r="A16" s="3">
        <v>5</v>
      </c>
      <c r="B16" s="15" t="str">
        <f>'Anketa_Vadītāji_VI&amp;AI'!C96</f>
        <v>V Kompetence: 
KOMUNIKĀCIJA UN ARGUMENTĀCIJA</v>
      </c>
      <c r="C16" s="61">
        <f>COUNTA('Anketa_Vadītāji_VI&amp;AI'!C97:C108)</f>
        <v>12</v>
      </c>
      <c r="D16" s="61">
        <f>COUNTA('Anketa_Vadītāji_VI&amp;AI'!I97:I108)</f>
        <v>0</v>
      </c>
      <c r="E16" s="61">
        <f>COUNTA('Anketa_Vadītāji_VI&amp;AI'!J97:J108)</f>
        <v>0</v>
      </c>
      <c r="F16" s="61">
        <f>COUNTA('Anketa_Vadītāji_VI&amp;AI'!K97:K108)</f>
        <v>0</v>
      </c>
      <c r="G16" s="61">
        <f>COUNTA('Anketa_Vadītāji_VI&amp;AI'!L97:L108)</f>
        <v>0</v>
      </c>
      <c r="H16" s="61">
        <f>COUNTA('Anketa_Vadītāji_VI&amp;AI'!M97:M108)</f>
        <v>0</v>
      </c>
      <c r="I16" s="61">
        <f>COUNTA('Anketa_Vadītāji_VI&amp;AI'!N97:N108)</f>
        <v>0</v>
      </c>
      <c r="J16" s="62">
        <f t="shared" si="0"/>
        <v>0</v>
      </c>
      <c r="K16" s="62">
        <f t="shared" si="1"/>
        <v>0</v>
      </c>
      <c r="L16" s="61">
        <f t="shared" si="2"/>
        <v>0</v>
      </c>
      <c r="M16" s="61">
        <f t="shared" si="3"/>
        <v>60</v>
      </c>
      <c r="N16" s="63">
        <f t="shared" si="4"/>
        <v>0</v>
      </c>
      <c r="O16" s="34" t="str">
        <f t="shared" si="5"/>
        <v/>
      </c>
    </row>
    <row r="17" spans="1:15" ht="16" customHeight="1" x14ac:dyDescent="0.2">
      <c r="A17" s="3">
        <v>6</v>
      </c>
      <c r="B17" s="15" t="str">
        <f>'Anketa_Vadītāji_VI&amp;AI'!C115</f>
        <v>VI Kompetence: 
SADARBĪBAS VEIDOŠANA</v>
      </c>
      <c r="C17" s="61">
        <f>COUNTA('Anketa_Vadītāji_VI&amp;AI'!C116:C130)</f>
        <v>15</v>
      </c>
      <c r="D17" s="61">
        <f>COUNTA('Anketa_Vadītāji_VI&amp;AI'!I116:I130)</f>
        <v>0</v>
      </c>
      <c r="E17" s="61">
        <f>COUNTA('Anketa_Vadītāji_VI&amp;AI'!J116:J130)</f>
        <v>0</v>
      </c>
      <c r="F17" s="61">
        <f>COUNTA('Anketa_Vadītāji_VI&amp;AI'!K116:K130)</f>
        <v>0</v>
      </c>
      <c r="G17" s="61">
        <f>COUNTA('Anketa_Vadītāji_VI&amp;AI'!L116:L130)</f>
        <v>0</v>
      </c>
      <c r="H17" s="61">
        <f>COUNTA('Anketa_Vadītāji_VI&amp;AI'!M116:M130)</f>
        <v>0</v>
      </c>
      <c r="I17" s="61">
        <f>COUNTA('Anketa_Vadītāji_VI&amp;AI'!N116:N130)</f>
        <v>0</v>
      </c>
      <c r="J17" s="62">
        <f t="shared" si="0"/>
        <v>0</v>
      </c>
      <c r="K17" s="62">
        <f t="shared" si="1"/>
        <v>0</v>
      </c>
      <c r="L17" s="61">
        <f t="shared" si="2"/>
        <v>0</v>
      </c>
      <c r="M17" s="61">
        <f t="shared" si="3"/>
        <v>75</v>
      </c>
      <c r="N17" s="63">
        <f t="shared" si="4"/>
        <v>0</v>
      </c>
      <c r="O17" s="34" t="str">
        <f t="shared" si="5"/>
        <v/>
      </c>
    </row>
    <row r="18" spans="1:15" ht="16" customHeight="1" x14ac:dyDescent="0.2">
      <c r="A18" s="3">
        <v>7</v>
      </c>
      <c r="B18" s="15" t="str" cm="1">
        <f t="array" ref="B18">'Anketa_Vadītāji_VI&amp;AI'!C137:C137</f>
        <v>VII Kompetence: 
PROBLĒMU RISINĀŠANA UN LĒMUMU PIEŅEMŠANA</v>
      </c>
      <c r="C18" s="61">
        <f>COUNTA('Anketa_Vadītāji_VI&amp;AI'!C138:C149)</f>
        <v>12</v>
      </c>
      <c r="D18" s="61">
        <f>COUNTA('Anketa_Vadītāji_VI&amp;AI'!I138:I149)</f>
        <v>0</v>
      </c>
      <c r="E18" s="61">
        <f>COUNTA('Anketa_Vadītāji_VI&amp;AI'!J138:J149)</f>
        <v>0</v>
      </c>
      <c r="F18" s="61">
        <f>COUNTA('Anketa_Vadītāji_VI&amp;AI'!K138:K149)</f>
        <v>0</v>
      </c>
      <c r="G18" s="61">
        <f>COUNTA('Anketa_Vadītāji_VI&amp;AI'!L138:L149)</f>
        <v>0</v>
      </c>
      <c r="H18" s="61">
        <f>COUNTA('Anketa_Vadītāji_VI&amp;AI'!M138:M149)</f>
        <v>0</v>
      </c>
      <c r="I18" s="61">
        <f>COUNTA('Anketa_Vadītāji_VI&amp;AI'!N138:N149)</f>
        <v>0</v>
      </c>
      <c r="J18" s="62">
        <f t="shared" si="0"/>
        <v>0</v>
      </c>
      <c r="K18" s="62">
        <f t="shared" si="1"/>
        <v>0</v>
      </c>
      <c r="L18" s="61">
        <f t="shared" si="2"/>
        <v>0</v>
      </c>
      <c r="M18" s="61">
        <f t="shared" si="3"/>
        <v>60</v>
      </c>
      <c r="N18" s="63">
        <f t="shared" si="4"/>
        <v>0</v>
      </c>
      <c r="O18" s="34" t="str">
        <f t="shared" si="5"/>
        <v/>
      </c>
    </row>
    <row r="19" spans="1:15" ht="16" customHeight="1" x14ac:dyDescent="0.2">
      <c r="A19" s="3">
        <v>8</v>
      </c>
      <c r="B19" s="15" t="str" cm="1">
        <f t="array" ref="B19">'Anketa_Vadītāji_VI&amp;AI'!C156:C156</f>
        <v>VIII Kompetence: 
VADĪBAS KOMPETENCE</v>
      </c>
      <c r="C19" s="61">
        <f>COUNTA('Anketa_Vadītāji_VI&amp;AI'!C157:C169)</f>
        <v>13</v>
      </c>
      <c r="D19" s="61">
        <f>COUNTA('Anketa_Vadītāji_VI&amp;AI'!I157:I169)</f>
        <v>0</v>
      </c>
      <c r="E19" s="61">
        <f>COUNTA('Anketa_Vadītāji_VI&amp;AI'!J157:J169)</f>
        <v>0</v>
      </c>
      <c r="F19" s="61">
        <f>COUNTA('Anketa_Vadītāji_VI&amp;AI'!K157:K169)</f>
        <v>0</v>
      </c>
      <c r="G19" s="61">
        <f>COUNTA('Anketa_Vadītāji_VI&amp;AI'!L157:L169)</f>
        <v>0</v>
      </c>
      <c r="H19" s="61">
        <f>COUNTA('Anketa_Vadītāji_VI&amp;AI'!M157:M169)</f>
        <v>0</v>
      </c>
      <c r="I19" s="61">
        <f>COUNTA('Anketa_Vadītāji_VI&amp;AI'!N157:N169)</f>
        <v>0</v>
      </c>
      <c r="J19" s="62">
        <f t="shared" si="0"/>
        <v>0</v>
      </c>
      <c r="K19" s="62">
        <f t="shared" si="1"/>
        <v>0</v>
      </c>
      <c r="L19" s="61">
        <f t="shared" si="2"/>
        <v>0</v>
      </c>
      <c r="M19" s="61">
        <f t="shared" si="3"/>
        <v>65</v>
      </c>
      <c r="N19" s="63">
        <f t="shared" si="4"/>
        <v>0</v>
      </c>
      <c r="O19" s="34" t="str">
        <f t="shared" si="5"/>
        <v/>
      </c>
    </row>
    <row r="20" spans="1:15" x14ac:dyDescent="0.2">
      <c r="B20" s="15"/>
      <c r="C20" s="20"/>
      <c r="J20" s="31"/>
      <c r="K20" s="31"/>
      <c r="N20" s="16"/>
    </row>
    <row r="23" spans="1:15" x14ac:dyDescent="0.2">
      <c r="B23" s="3" t="s">
        <v>18</v>
      </c>
    </row>
    <row r="24" spans="1:15" x14ac:dyDescent="0.2">
      <c r="B24" s="3" t="s">
        <v>19</v>
      </c>
    </row>
    <row r="25" spans="1:15" x14ac:dyDescent="0.2">
      <c r="B25" s="3" t="s">
        <v>20</v>
      </c>
    </row>
    <row r="26" spans="1:15" x14ac:dyDescent="0.2">
      <c r="B26" s="3" t="s">
        <v>22</v>
      </c>
    </row>
  </sheetData>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Anketa_Vadītāji_VI&amp;AI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2023-06-05T15:35:15Z</dcterms:modified>
  <cp:category/>
</cp:coreProperties>
</file>