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7"/>
  <workbookPr defaultThemeVersion="166925"/>
  <mc:AlternateContent xmlns:mc="http://schemas.openxmlformats.org/markup-compatibility/2006">
    <mc:Choice Requires="x15">
      <x15ac:absPath xmlns:x15ac="http://schemas.microsoft.com/office/spreadsheetml/2010/11/ac" url="/Users/laumapriksane/Library/CloudStorage/Dropbox/VK - kompetenču modeļi ES fondi/Nodevumi/3 nodevuma Anketas_kopējās_nenodot/"/>
    </mc:Choice>
  </mc:AlternateContent>
  <xr:revisionPtr revIDLastSave="0" documentId="13_ncr:1_{942B7B2F-09ED-1E4B-9646-E7300E626D95}" xr6:coauthVersionLast="47" xr6:coauthVersionMax="47" xr10:uidLastSave="{00000000-0000-0000-0000-000000000000}"/>
  <bookViews>
    <workbookView xWindow="1240" yWindow="740" windowWidth="22020" windowHeight="16380" xr2:uid="{A27A977F-C310-1641-951A-376FE15EF854}"/>
  </bookViews>
  <sheets>
    <sheet name="Anketa_VE_VI&amp;AI" sheetId="1" r:id="rId1"/>
    <sheet name="Vērtējuma rezultāti" sheetId="3" r:id="rId2"/>
    <sheet name="Tehniskais" sheetId="2" state="hidden" r:id="rId3"/>
  </sheets>
  <definedNames>
    <definedName name="_xlnm._FilterDatabase" localSheetId="0" hidden="1">'Anketa_VE_VI&amp;AI'!$H$10:$H$14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9" i="2" l="1"/>
  <c r="D18" i="2"/>
  <c r="D17" i="2"/>
  <c r="D16" i="2"/>
  <c r="D15" i="2"/>
  <c r="D14" i="2"/>
  <c r="D13" i="2"/>
  <c r="D12" i="2"/>
  <c r="C19" i="2" l="1"/>
  <c r="C18" i="2"/>
  <c r="C17" i="2"/>
  <c r="C16" i="2"/>
  <c r="C15" i="2"/>
  <c r="I14" i="2"/>
  <c r="H14" i="2"/>
  <c r="G14" i="2"/>
  <c r="F14" i="2"/>
  <c r="E14" i="2"/>
  <c r="C14" i="2"/>
  <c r="C13" i="2"/>
  <c r="C12" i="2"/>
  <c r="B14" i="2"/>
  <c r="J14" i="2" l="1"/>
  <c r="M14" i="2"/>
  <c r="L14" i="2"/>
  <c r="N14" i="2" s="1"/>
  <c r="K14" i="2"/>
  <c r="B8" i="3"/>
  <c r="I19" i="2"/>
  <c r="M19" i="2" s="1"/>
  <c r="H19" i="2"/>
  <c r="G19" i="2"/>
  <c r="F19" i="2"/>
  <c r="J19" i="2" s="1"/>
  <c r="E19" i="2"/>
  <c r="I18" i="2"/>
  <c r="M18" i="2" s="1"/>
  <c r="H18" i="2"/>
  <c r="G18" i="2"/>
  <c r="F18" i="2"/>
  <c r="J18" i="2" s="1"/>
  <c r="E18" i="2"/>
  <c r="O14" i="2" l="1"/>
  <c r="E8" i="3" s="1"/>
  <c r="L19" i="2"/>
  <c r="N19" i="2" s="1"/>
  <c r="L18" i="2"/>
  <c r="N18" i="2" s="1"/>
  <c r="K19" i="2"/>
  <c r="K18" i="2"/>
  <c r="O19" i="2" l="1"/>
  <c r="O18" i="2"/>
  <c r="E16" i="3" l="1"/>
  <c r="F16" i="3" s="1"/>
  <c r="B19" i="2" a="1"/>
  <c r="B19" i="2" s="1"/>
  <c r="B18" i="2" a="1"/>
  <c r="B18" i="2" s="1"/>
  <c r="B16" i="3" l="1" a="1"/>
  <c r="B16" i="3" s="1"/>
  <c r="B4" i="3" l="1"/>
  <c r="I17" i="2" l="1"/>
  <c r="K17" i="2" s="1"/>
  <c r="H17" i="2"/>
  <c r="G17" i="2"/>
  <c r="F17" i="2"/>
  <c r="J17" i="2" s="1"/>
  <c r="E17" i="2"/>
  <c r="B17" i="2"/>
  <c r="B16" i="2"/>
  <c r="B15" i="2"/>
  <c r="B13" i="2"/>
  <c r="B14" i="3"/>
  <c r="B12" i="2"/>
  <c r="B12" i="3"/>
  <c r="B10" i="3"/>
  <c r="B6" i="3"/>
  <c r="L17" i="2" l="1"/>
  <c r="M17" i="2"/>
  <c r="N17" i="2" l="1"/>
  <c r="O17" i="2" s="1"/>
  <c r="E14" i="3" s="1"/>
  <c r="F14" i="3" s="1"/>
  <c r="E1" i="3"/>
  <c r="F1" i="3"/>
  <c r="I16" i="2"/>
  <c r="M16" i="2" s="1"/>
  <c r="H16" i="2"/>
  <c r="G16" i="2"/>
  <c r="F16" i="2"/>
  <c r="J16" i="2" s="1"/>
  <c r="E16" i="2"/>
  <c r="I15" i="2"/>
  <c r="K15" i="2" s="1"/>
  <c r="H15" i="2"/>
  <c r="G15" i="2"/>
  <c r="F15" i="2"/>
  <c r="J15" i="2" s="1"/>
  <c r="E15" i="2"/>
  <c r="I13" i="2"/>
  <c r="M13" i="2" s="1"/>
  <c r="H13" i="2"/>
  <c r="G13" i="2"/>
  <c r="F13" i="2"/>
  <c r="J13" i="2" s="1"/>
  <c r="E13" i="2"/>
  <c r="I12" i="2"/>
  <c r="M12" i="2" s="1"/>
  <c r="H12" i="2"/>
  <c r="G12" i="2"/>
  <c r="F12" i="2"/>
  <c r="J12" i="2" s="1"/>
  <c r="E12" i="2"/>
  <c r="K12" i="2" l="1"/>
  <c r="L15" i="2"/>
  <c r="L13" i="2"/>
  <c r="N13" i="2" s="1"/>
  <c r="L12" i="2"/>
  <c r="M15" i="2"/>
  <c r="K13" i="2"/>
  <c r="L16" i="2"/>
  <c r="N16" i="2" s="1"/>
  <c r="K16" i="2"/>
  <c r="O16" i="2" l="1"/>
  <c r="E12" i="3" s="1"/>
  <c r="F12" i="3" s="1"/>
  <c r="O13" i="2"/>
  <c r="E6" i="3" s="1"/>
  <c r="F6" i="3" s="1"/>
  <c r="N15" i="2"/>
  <c r="O15" i="2" s="1"/>
  <c r="F8" i="3" s="1"/>
  <c r="N12" i="2"/>
  <c r="O12" i="2" s="1"/>
  <c r="E4" i="3" l="1"/>
  <c r="F4" i="3" s="1"/>
  <c r="E10" i="3"/>
  <c r="F10"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<sst xmlns="http://schemas.openxmlformats.org/spreadsheetml/2006/main" count="319" uniqueCount="266">
  <si>
    <t>profesionālo kompetenču novērtēšanas anketa</t>
  </si>
  <si>
    <t>Nevaru novērtēt</t>
  </si>
  <si>
    <t xml:space="preserve">Vērtētājs: </t>
  </si>
  <si>
    <t>Tiešais vadītājs</t>
  </si>
  <si>
    <t>Saistība ar vērtējamo personu:</t>
  </si>
  <si>
    <t>Kolēģis</t>
  </si>
  <si>
    <t>Cits</t>
  </si>
  <si>
    <t>par vērtējumu šajā kompetencē.  Ja kādā no rīcības pazīmēm esat atzīmējuši “Nevaru novērtēt”, lūdzu, komentējiet savu izvēli.</t>
  </si>
  <si>
    <t>Kompetences vērtējums</t>
  </si>
  <si>
    <t>Max punkti</t>
  </si>
  <si>
    <t>Procenti</t>
  </si>
  <si>
    <t>Punkti kopā</t>
  </si>
  <si>
    <t>pietiekami attīstīta</t>
  </si>
  <si>
    <t>kompetence jāpilnveido</t>
  </si>
  <si>
    <t>Ja 25% vai vairāk procentu no kopējā pazīmju skaita konkrētajā kompetencē ir izvēlēta atbilde “Nevaru novērtēt”, kompetences vērtējums netiek aprēķināts</t>
  </si>
  <si>
    <t>Nevaru novērtēt %</t>
  </si>
  <si>
    <t>Vērtējamā persona:</t>
  </si>
  <si>
    <t>Padotais darbinieks</t>
  </si>
  <si>
    <t>Kopējais profesionālo kopmetenču vērtējums</t>
  </si>
  <si>
    <t>Augsti attīstītas profesionālās kompetences</t>
  </si>
  <si>
    <t>Pietiekami attīstītas profesionālās kompetences</t>
  </si>
  <si>
    <t>Kompetences definīcija</t>
  </si>
  <si>
    <t>Profesionālās kompetences jāpilnveido</t>
  </si>
  <si>
    <t xml:space="preserve">mazāk kā 60% </t>
  </si>
  <si>
    <r>
      <t>Nevaru novērtēt</t>
    </r>
    <r>
      <rPr>
        <sz val="11"/>
        <color theme="1"/>
        <rFont val="Calibri"/>
        <family val="2"/>
        <scheme val="minor"/>
      </rPr>
      <t xml:space="preserve"> – trūkst pierādījumu, vai un cik bieži vērtējamā persona rīkojās atbilstoši aprakstītajai rīcības pazīmei.</t>
    </r>
  </si>
  <si>
    <t>Gandrīz vienmēr</t>
  </si>
  <si>
    <t>Bieži</t>
  </si>
  <si>
    <t>Dažreiz</t>
  </si>
  <si>
    <t>Reti</t>
  </si>
  <si>
    <t>Gandrīz nekad</t>
  </si>
  <si>
    <t>Ja 50% vai vairāk procentu no kopējā pazīmju skaita konkrētajā kompetencē ir izvēlēta atbilde “Dažreiz”, kompetences vērtējums ir "jāpilnveido"</t>
  </si>
  <si>
    <t>85% tieši un vairāk</t>
  </si>
  <si>
    <t>augsti attīstīta</t>
  </si>
  <si>
    <t>Dažreiz %</t>
  </si>
  <si>
    <r>
      <rPr>
        <sz val="10"/>
        <rFont val="Calibri (Body)"/>
      </rPr>
      <t>60</t>
    </r>
    <r>
      <rPr>
        <sz val="10"/>
        <rFont val="Calibri"/>
        <family val="2"/>
        <scheme val="minor"/>
      </rPr>
      <t xml:space="preserve"> - 85%</t>
    </r>
  </si>
  <si>
    <t>Lūdzu, uzmanīgi izlasiet katru apgalvojumu un izvēlieties to atbildes variantu, kas visprecīzāk raksturo vērtējamo personu. Atbilstošajā lauciņā ierakstiet x.</t>
  </si>
  <si>
    <r>
      <t>Bieži</t>
    </r>
    <r>
      <rPr>
        <sz val="11"/>
        <color theme="1"/>
        <rFont val="Calibri"/>
        <family val="2"/>
        <scheme val="minor"/>
      </rPr>
      <t xml:space="preserve"> - vērtējamā persona bieži rīkojas atbilstoši aprakstītajai rīcības pazīmei;</t>
    </r>
  </si>
  <si>
    <r>
      <t>Reti</t>
    </r>
    <r>
      <rPr>
        <sz val="11"/>
        <rFont val="Calibri"/>
        <family val="2"/>
        <scheme val="minor"/>
      </rPr>
      <t xml:space="preserve"> – vērtējamā persona</t>
    </r>
    <r>
      <rPr>
        <sz val="11"/>
        <rFont val="Calibri (Body)"/>
      </rPr>
      <t xml:space="preserve"> reti</t>
    </r>
    <r>
      <rPr>
        <sz val="11"/>
        <rFont val="Calibri"/>
        <family val="2"/>
        <scheme val="minor"/>
      </rPr>
      <t xml:space="preserve"> rīkojas atbilstoši aprakstītajai rīcības pazīmei;</t>
    </r>
  </si>
  <si>
    <r>
      <rPr>
        <b/>
        <sz val="11"/>
        <color theme="1"/>
        <rFont val="Calibri"/>
        <family val="2"/>
        <scheme val="minor"/>
      </rPr>
      <t>Vērtējamais:</t>
    </r>
    <r>
      <rPr>
        <sz val="11"/>
        <color theme="1"/>
        <rFont val="Calibri"/>
        <family val="2"/>
        <scheme val="minor"/>
      </rPr>
      <t xml:space="preserve"> </t>
    </r>
  </si>
  <si>
    <t>Citi komentāri par vērtētās personas profesionālajām kompetencēm!</t>
  </si>
  <si>
    <t>Vērtētāja saistība ar vērtējamo:</t>
  </si>
  <si>
    <t>I Kompetence: 
ES FONDU SISTĒMAS UN NORMATĪVĀ REGULĒJUMA IZPRATNE</t>
  </si>
  <si>
    <t>Izpratne par valsts pārvaldes, ES fondu vadības un kontroles sistēmas institucionālo un normatīvo vidi, prasme izmantot un pilnveidot šīs zināšanas tiešo amata pienākumu izpildei, struktūrvienības/ iestādes un ES fondu sistēmas attīstībai. Gatavība un prasmes ievērot nozares profesionālos un ētikas standartus, mūsdienīgas un starptautiskā praksē pārbaudītas darba metodes.</t>
  </si>
  <si>
    <r>
      <t xml:space="preserve">Lūdzu, norādiet, ja Jums ir citi novērojumi, kā vērtētais demonstrē kompetenci </t>
    </r>
    <r>
      <rPr>
        <b/>
        <sz val="11"/>
        <color theme="1"/>
        <rFont val="Calibri"/>
        <family val="2"/>
        <scheme val="minor"/>
      </rPr>
      <t>ES fondu sistēmas un normatīvā regulējuma izpratne</t>
    </r>
    <r>
      <rPr>
        <sz val="11"/>
        <color theme="1"/>
        <rFont val="Calibri"/>
        <family val="2"/>
        <scheme val="minor"/>
      </rPr>
      <t xml:space="preserve"> vai citi būtiski komentāri </t>
    </r>
  </si>
  <si>
    <r>
      <t xml:space="preserve">Lūdzu, norādiet, ja Jums ir citi novērojumi, kā vērtētais demonstrē kompetenci </t>
    </r>
    <r>
      <rPr>
        <b/>
        <sz val="11"/>
        <color theme="1"/>
        <rFont val="Calibri"/>
        <family val="2"/>
        <scheme val="minor"/>
      </rPr>
      <t>Efektīvs darbs ar informāciju</t>
    </r>
    <r>
      <rPr>
        <sz val="11"/>
        <color theme="1"/>
        <rFont val="Calibri"/>
        <family val="2"/>
        <scheme val="minor"/>
      </rPr>
      <t xml:space="preserve"> vai citi būtiski komentāri </t>
    </r>
  </si>
  <si>
    <t>Prasmes efektīvi iegūt, precīzi apstrādāt un analizēt dažādā formās (liela apjoma teksti, normatīvie dokumenti, analītiskie dati u.c.) pasniegtu informāciju, izmantojot piemērotus domāšanas pieejas (analītisko, konceptuālo u.c.) un mūsdienīgus informācijas ieguves, apstrādes un analīzes rīkus atbilstoši sasniedzamajam mērķim. Prasme ātri pārslēgties starp dažādām tēmām un uzdevumiem.</t>
  </si>
  <si>
    <r>
      <t xml:space="preserve">Lūdzu, norādiet, ja Jums ir citi novērojumi, kā vērtētais demonstrē kompetenci </t>
    </r>
    <r>
      <rPr>
        <b/>
        <sz val="11"/>
        <color theme="1"/>
        <rFont val="Calibri"/>
        <family val="2"/>
        <scheme val="minor"/>
      </rPr>
      <t>Komunikācija un argumentācija</t>
    </r>
    <r>
      <rPr>
        <sz val="11"/>
        <color theme="1"/>
        <rFont val="Calibri"/>
        <family val="2"/>
        <scheme val="minor"/>
      </rPr>
      <t xml:space="preserve"> vai citi būtiski komentāri </t>
    </r>
  </si>
  <si>
    <t>Gatavība un prasmes skaidri, saprotami un cieņpilni komunicēt ar dažādām auditorijām mutvārdos un rakstos, konstruktīvi vadīt emocionāli sarežģītas sarunu situācijas. Prasmes pārliecinoši argumentēt savu, iestādes un/ vai nacionālo viedokli sarunās un diskusijās vietējā un starptautiskā mērogā, tai skaitā angļu valodā.</t>
  </si>
  <si>
    <r>
      <t xml:space="preserve">Lūdzu, norādiet, ja Jums ir citi novērojumi, kā vērtētais demonstrē kompetenci </t>
    </r>
    <r>
      <rPr>
        <b/>
        <sz val="11"/>
        <color theme="1"/>
        <rFont val="Calibri"/>
        <family val="2"/>
        <scheme val="minor"/>
      </rPr>
      <t xml:space="preserve">Sadarbības veidošana </t>
    </r>
    <r>
      <rPr>
        <sz val="11"/>
        <color theme="1"/>
        <rFont val="Calibri"/>
        <family val="2"/>
        <scheme val="minor"/>
      </rPr>
      <t xml:space="preserve">vai citi būtiski komentāri </t>
    </r>
  </si>
  <si>
    <t>Gatavība un prasmes veidot konstruktīvu sadarbību ar kolēģiem savā un citās iestādēs, partneriem ārpus valsts pārvaldes, izprast un risināt dažādu ieinteresēto pušu vajadzības un intereses. Prasmes sadarbībā izmantot dažādas metodes: atgriezeniskās saites došana un saņemšana, konsultācijas, izglītojoši semināri, sanāksmes u.c.. Prasmes profesionāli un pārliecinoši pārstāvēt struktūrvienību/ iestādi un/ vai nacionālo nostāju vietējā un starptautiskā mērogā.</t>
  </si>
  <si>
    <r>
      <t xml:space="preserve">Lūdzu, norādiet, ja Jums ir citi novērojumi, kā vērtētais demonstrē kompetenci </t>
    </r>
    <r>
      <rPr>
        <b/>
        <sz val="11"/>
        <color theme="1"/>
        <rFont val="Calibri"/>
        <family val="2"/>
        <scheme val="minor"/>
      </rPr>
      <t xml:space="preserve">Problēmu risināšana un lēmumu pieņemšana </t>
    </r>
    <r>
      <rPr>
        <sz val="11"/>
        <color theme="1"/>
        <rFont val="Calibri"/>
        <family val="2"/>
        <scheme val="minor"/>
      </rPr>
      <t xml:space="preserve">vai citi būtiski komentāri </t>
    </r>
  </si>
  <si>
    <t>Prasmes definēt problēmu, balstoties uz pilnīgu faktu kopumu un izvēlēties pierādījumos balstītu risinājumu un/ vai normatīvajam regulējumam atbilstošus lēmumus. Gatavība izrādīt iniciatīvu un uzņemties atbildību par problēmu risināšanu, kā arī prasmes argumentēti un saprotami pamatot lēmumus.</t>
  </si>
  <si>
    <t>Pašvērtējums</t>
  </si>
  <si>
    <t>Pārzina un izprot ES fondu vadības un kontroles sistēmu Latvijā, iesaistīto iestāžu atbildības un funkcijas.</t>
  </si>
  <si>
    <t>Normatīvo aktu izstrādē (iekšējo un/ vai ārējo), rūpējas, ka tie ir juridiski korekti un savstarpēji saskaņoti.</t>
  </si>
  <si>
    <t>Izmanto risku vadībā balstītu pieeju, koncentrējoties uz būtiskiem riskiem.</t>
  </si>
  <si>
    <t>Pamana neatbilstības normatīvajos aktos un dokumentos par ES fondiem, rosina to novēršanu.</t>
  </si>
  <si>
    <t>Rīkojas atbilstoši valsts pārvaldes vērtībām un ētikas pincipiem.</t>
  </si>
  <si>
    <t>Izvērtējot iepirkumu atbilstību normatīvajam regulējumam, ņem vērā aktuālos IUB skaidrojumus un tiesu praksi.</t>
  </si>
  <si>
    <t>Izvērtē un piesaista papildus iekšējos un/ vai ārējos ekspertus uzdevumu izpildē, kad nepieciešams.</t>
  </si>
  <si>
    <t>Efektīvi strādā paaugstinātas intensitātes apstākļos, nosaka sava darba prioritātes, salāgo plānotos un neplānotos uzdevumus.</t>
  </si>
  <si>
    <t>Kritiski analizē savu darba noslodzi, savlacīgi runā ar vadītāju par pārslodzes risku un piedāvā priekšlikumus situācijas risināšanai.</t>
  </si>
  <si>
    <t>Ievada darbā jaunos darbiniekus, pārliecinās, ka viņam/ai ir pietiekama izpratne un prasmes patstāvīgai uzdevumu veikšanai.</t>
  </si>
  <si>
    <t>Bez pamudinājuma piedāvā palīdzību kolēģiem lielas slodzes periodā, lai nodrošinātu uzdevumu izpildi termiņā un labā kvalitātē.</t>
  </si>
  <si>
    <t>Rāda personisko piemēru un uztur augstas darba  kvalitātes prasības komandā: mudina iedziļināties, strādāt sistemātiski u.tml.</t>
  </si>
  <si>
    <t>Strukturē iegūto informāciju loģiskās/ tematiskās vienībās, izdalot tajās būtisko un nošķirot mazāk būtisko vai lieko.</t>
  </si>
  <si>
    <t>Saprot, ierobežotas un klasificētas informācijas izmantošanas un uzglabāšanas kārtību un korekti to ievēro.</t>
  </si>
  <si>
    <t>Izvērtē jautājumus sistēmiski un no dažādiem skatu punktiem, ņemot vērā arī vēsturisko pieredzi lidzīgu vai saistītu jautājumu risināšanā.</t>
  </si>
  <si>
    <t>Elastīgi pārslēdzas no iedziļināšanās detaļās uz plašu kopainas redzējumu un otrādi atkarībā no risināmā jautājuma.</t>
  </si>
  <si>
    <t>Pārzina un optimāli izmanto ikdienā lietojamo informācijas sistēmu un lietojumprogrammu funkcionalitāti, tai skaitā virtuālās saziņas platfromas un koprades rīkus.</t>
  </si>
  <si>
    <t>Pielāgojas jaunām prasībām, tai skaitā, jaunām sistēmām un rīkiem, demonstrē vēlmi tos apgūt un mācās darbībā.</t>
  </si>
  <si>
    <t>Izmanto pieklājīgu un draudzīgu toni saziņā ar dažādām iesaistītajām pusēm, neatkarīgi no viņu lomas, statusa, sadarbības vēstures  u.tml.</t>
  </si>
  <si>
    <t>Pārliecinoši uzstājas auditorijas priekšā, skaidri prezentē savu stāstu un notur klausītāju uzmanību.</t>
  </si>
  <si>
    <t>Izstrādājot un/ vai pārbaudot dokumentus (vēstules, ziņojumus, normatīvos aktus u.c.) izmanto saprotamu izteiksmes stilu, lai dokumenti būtu skaidri un viegli uztverami.</t>
  </si>
  <si>
    <t>Izvēlas dokumenta mērķim (atskaite, ziņojums, e pasts u.c.) piemērotāko informācijas detalizācijas pakāpi, akcentējot saņēmējam būtiskāko. Korekti lieto atsauces.</t>
  </si>
  <si>
    <t>Emocionāli savaldīgi un argumentēti atbild uz destruktīvām emocijām, t.sk., provokatīviem, neērtiem un emocionāli pielādētiem jautājumiem sanāksmēs, semināros u.c.</t>
  </si>
  <si>
    <t>Sagatavojas sanāksmēm, diskusijām un darba grupām, savlaicīgi iepazīstoties ar nepieciešamo informāciju, atbilstošo normatīvo regulējumu.</t>
  </si>
  <si>
    <t>Spēj atzīt nepilnības vai kļūdas savā darbā, novērst pamatotus iebildumus vai piedāvāt risinājumus.</t>
  </si>
  <si>
    <t>Veicina visu iesaistīto pušu aktīvu un jēgpilnu iesaistīšanos sanāksmēs, izmantojot dažādas sanāksmju un diskusiju vadīšanas metodes.</t>
  </si>
  <si>
    <t>Uzņemas atbildību par pieņemtajiem lēmumiem - pamato un aizstāv savus lēmumus.</t>
  </si>
  <si>
    <t>Dokumentē savus lēmumus, lai to pamatojums būtu saprotams arī vairākus gadus pēc lēmuma pieņemšanas.</t>
  </si>
  <si>
    <t>Profesionālā kompetence</t>
  </si>
  <si>
    <t>Izprot valsts atbalsta būtību, to normatīvo regulējumu un korekti to piemēro.</t>
  </si>
  <si>
    <t xml:space="preserve">Pārzina dažādus risku veidus un spēj savlaicīgi pamanīt riskus un novērtēt risku līmeni. </t>
  </si>
  <si>
    <t>Pamana iespējas un izsaka priekšlikumus uzlabojumiem savā darbības jomā, tostarp, pilnveidojot un vienkāršojot procedūras un metodiku.</t>
  </si>
  <si>
    <t xml:space="preserve">Izzina citu (struktūrvienību/ iestāžu/ valstu) pieredzi un izmanto novērotās idejas, praksi vai darba metodes darba uzlabošanai. </t>
  </si>
  <si>
    <t>Pārzina izmaksu attiecināmības nosacījumus un regulējumu, tai skaitā vienkāršoto izmaksu regulējumu, un korekti tos piemēro.</t>
  </si>
  <si>
    <t>Pārzina un izmanto vispārējās projektu vadības, tostarp, projektu mērķu, iznākuma un rezultātu rādītāju sasniegšanas un progresa vērtēšanas labo praksi.</t>
  </si>
  <si>
    <t>Patstāvīgi mācās un iegūst izpratni par jaunām tēmām, analizē normatīvo regulējumu, studē labo praksi, konsultējas ar nozares speciālistiem u.tml.</t>
  </si>
  <si>
    <t>Izmanto datu bāzēs (EIS, KPVIS,  de minimis u.c) un elektroniskajās tabulās (Excel, ...) pieejamos datu analīzes rīkus.</t>
  </si>
  <si>
    <t xml:space="preserve">Pārzina angļu valodu, tostarp, ES fondu jomā izmantoto terminoloģiju, lai sagatavotu oficiālus dokumentus angļu valodā vai sazinātos mutiski. </t>
  </si>
  <si>
    <t>Iespējami savlaicīgi organizē sarunu ar finansējuma saņēmējiem par konstatētajiem riskiem, pārrunā to novēršanas iespējas.</t>
  </si>
  <si>
    <t xml:space="preserve">Organizējot sanāksmes, diskusijas vai darba grupas, nosaka sasniedzamo mērķi, nepieciešamos lēmumus un darba kārtību. </t>
  </si>
  <si>
    <t>Pārdomāti izvēlas diskusiju/ darba grupu dalībnieku sastāvu, tai skaitā no citām iestādēm, ja nepieciešams, lai sasniegtu sanāksmes mērķi.</t>
  </si>
  <si>
    <t>Modelē dažādus rīcības scenārijus, lai risinājums atbalstu normatīvo aktu prasībām un vienlaikus tiktu sasniegts jēgpilns projekta vai programmas rezultāts.</t>
  </si>
  <si>
    <t>Pārzina un korekti piemēro Eiropas un nacionālā līmeņa normatīvos aktus ES fondu darbības jomā, saprot konkrētā regulējuma mērķi un būtību, spēj konsultēt par tiem citas iestādes pēc nepieciešamības atbilstoši savai atbildības jomai.</t>
  </si>
  <si>
    <t xml:space="preserve">Iesaistās ES fondu administrēšanas normatīvā regulējuma attīstībā Eiropas mērogā, piemēram, piedalās tehniskajās ekspertu darba grupās, sniedz atgriezenisko saiti par tiesu precedentiem un judikatūru. </t>
  </si>
  <si>
    <t>Seko līdzi izmaiņām EK prasībās (vadlīnijas un publicētās aktulitātes) atbilstoši sava amata funkcijām ES fondu jomā, dalās tajās ar kolēģiem.</t>
  </si>
  <si>
    <t>Interesējas par būtiskākajām aktualitātēm ES fondu, kas nav noteikti amata aprakstā, jomā, piemēram, ir informēts arī par citiem fondiem.</t>
  </si>
  <si>
    <t>Pārzina valsts pārvaldes darbības principus un lēmumu pieņemšanas procesu.</t>
  </si>
  <si>
    <t>Izmanto korektas atsauces uz normatīvajiem aktiem, pārbaudāmiem datiem un prakses piemēriem, komentējot un/ vai saskaņojot citu izstrādātus normatīvos aktus vai to grozījumus.</t>
  </si>
  <si>
    <t>Pārzina un korekti piemēro normatīvo regulējumu savā atbildības jomā (iepirkumi, maksājumu pieprasījumu/ izdevumu attiecināmības pārbaudes, valsts atbalsta jautājumi, līgumu vadība, u.c.).</t>
  </si>
  <si>
    <t>Pārzina nozaru, ar kurām strādā, pamatnostādnes un citu nozīmīgu nacionālo un nozaru plānošanas dokumentu saturu.</t>
  </si>
  <si>
    <t>Izprot ES fondu horizontālos principus.</t>
  </si>
  <si>
    <t xml:space="preserve">Pārzina korupcijas un krāpšanas pazīmes, ar tām saistītos riskus, un nepieciešamības gadījumā rīkojas, risku novēršanai vai mazināšanai. </t>
  </si>
  <si>
    <r>
      <t xml:space="preserve">II Kompetence: 
</t>
    </r>
    <r>
      <rPr>
        <b/>
        <sz val="12"/>
        <color theme="0"/>
        <rFont val="Calibri"/>
        <family val="2"/>
        <scheme val="minor"/>
      </rPr>
      <t>PROJEKTU UN PROGRAMMU UZRAUDZĪBA</t>
    </r>
  </si>
  <si>
    <r>
      <t xml:space="preserve">Lūdzu, norādiet, ja Jums ir citi novērojumi, kā vērtētais demonstrē kompetenci </t>
    </r>
    <r>
      <rPr>
        <b/>
        <sz val="11"/>
        <color theme="1"/>
        <rFont val="Calibri"/>
        <family val="2"/>
        <scheme val="minor"/>
      </rPr>
      <t>Projektu un programmu uzraudzība</t>
    </r>
    <r>
      <rPr>
        <sz val="11"/>
        <color theme="1"/>
        <rFont val="Calibri"/>
        <family val="2"/>
        <scheme val="minor"/>
      </rPr>
      <t xml:space="preserve"> vai citi būtiski komentāri </t>
    </r>
  </si>
  <si>
    <t>Izprot ES fondu projektu dzīves ciklu, uzraudzības dažādu posmu un darbību nozīmi pārliecības gūšanā par projekta un/ vai programmu veiksmīgu īstenošanu.</t>
  </si>
  <si>
    <t>Pārzina projektu finanšu vadības jautājumus un izmanto zināšanas projektu un/ vai specifiskā atbalsta mērķa pasākumu plānošanā un uzraudzībā.</t>
  </si>
  <si>
    <t>Uztur loģisku un visiem lietotājiem saprotamu kārtību informācijas un dokumentu uzglabāšanai.</t>
  </si>
  <si>
    <t>Analizē un izvērtē iegūto informāciju (normatīvo aktu prasības, dokumentus, viedokļus sarunās u.c.), domājot vairākus soļus uz priekšu.</t>
  </si>
  <si>
    <t>Sagatavo pamatotus secinājumus datu analīzes rezultātā un saprotami tos izskaidro.</t>
  </si>
  <si>
    <t>Rūpīgi veic darbu, t.sk. pārbaudes atbilstoši metodikai pat, ja šķiet, ka uzdevums ir formāls, apjomīgs vai vienmuļš.</t>
  </si>
  <si>
    <t>Uzmanīgi klausās kolēģu novērojumus un viedokļus par darba jautājumiem, analizē tā ietekmi uz savu un iestādes darbu.</t>
  </si>
  <si>
    <t>Izsmeļoši un otrai pusei saprotami izskaidro sarežģītus un kompleksus jautājumus, piemēram, normatīvo aktu prasības, situācijas/ problēmas būtību un iespējamos risinājumus mutiskā komunikācijā.</t>
  </si>
  <si>
    <t xml:space="preserve">Skaidri un pārliecinoši argumentē savu viedokli un lēmumus, atsaucoties uz normatīvajiem aktiem, labo praksi vai pamatotiem un piemērotiem datiem. </t>
  </si>
  <si>
    <t>Pārliecinoši aizstāv savas iestādes/ nacionālo pozīciju apspriedēs un diskusijās ar citām institūcijām nacionālā un starptautiskā limenī.</t>
  </si>
  <si>
    <t>Rakstiskā komunikācijā izskaidro kompleksus jautājumus un risinājumus strukturēti un saņēmējam saprotami.</t>
  </si>
  <si>
    <t>Pārliecinoši vada/ piedalās diskusijās angļu valodā, saturiski skaidri un izsmeļoši pauž un pamato savu viedokli, atbild uz jautājumiem un iebildumiem.</t>
  </si>
  <si>
    <t>Pozicionē sevi kā atbalstu un sadarbības partneri attiecībās ar kolēģiem savā un citās iestādēs, ja attiecināms - finansējuma saņēmējiem, un citām ieinteresētajām pusēm.</t>
  </si>
  <si>
    <t>Rosina konstruktīvu diskusiju ar uzdevumu izpildē iesaistītajām struktūrvienībām savā un citās iestādēs.</t>
  </si>
  <si>
    <t>Konsultē finansējuma saņēmējus/ kolēģus/ citu iestāžu pārstāvjus, atbildot uz viņu jautājumiem un bažām.</t>
  </si>
  <si>
    <t>Ņem vērā pamatotus ieinteresēto pušu/ sociālo partneru ieteikumus un komentārus normatīvo aktu un plānošanas dokumentu izstrādē.</t>
  </si>
  <si>
    <t>Iesniedz EK jautājumus un komentāru pieprasījumus, aktīvi rīkojas, lai panāktu to savlaicīgu izskatīšanu.</t>
  </si>
  <si>
    <t>Koordinē sadarbību un vienotu pieeju kopīgu un līdzīgu jautājumu risināšanā starp ES fondu administrēšanā iesaistītām iestādēm.</t>
  </si>
  <si>
    <t>Pārliecinoši pārstāv ES fondu sistēmas iestāžu un/ vai valsts intereses nacionālās un/ vai starptautiskās ES institūcijās, tai skaitā tiesās.</t>
  </si>
  <si>
    <t>Identificē problēmas būtību, cēloņus un prot tos izsmeļoši paskaidrot.</t>
  </si>
  <si>
    <t>Konsultējas ar kolēģiem, tostarp, no citām struktūrvienībām, pieņemot lēmumus sarežģītās situācijās.</t>
  </si>
  <si>
    <t>Uzdod piemērotus atvērtos jautājumus iesaistītajiem, lai noskaidrotu problēmas būtību, cēloņus un iespējamos risinājumus.</t>
  </si>
  <si>
    <t>Pārzina un izmanto dažādas problēmu analīzes un risināšanas metodes.</t>
  </si>
  <si>
    <t xml:space="preserve">Uzņemas atbildību, meklē (vispirms - normatīvajos aktos, pēc tam - pie kolēģiem vai citām iestādēm) un rod risinājumus nestandarta situācijās, kurās normatīvie akti precīzi nenosaka, kā rīkoties. </t>
  </si>
  <si>
    <r>
      <t xml:space="preserve">III Kompetence: 
</t>
    </r>
    <r>
      <rPr>
        <b/>
        <sz val="12"/>
        <color theme="0"/>
        <rFont val="Calibri"/>
        <family val="2"/>
        <scheme val="minor"/>
      </rPr>
      <t>PATSTĀVĪGA DARBA PLĀNOŠANA UN ORGANIZĒŠANA</t>
    </r>
  </si>
  <si>
    <r>
      <t xml:space="preserve">IV Kompetence: 
</t>
    </r>
    <r>
      <rPr>
        <b/>
        <sz val="12"/>
        <color theme="0"/>
        <rFont val="Calibri"/>
        <family val="2"/>
        <scheme val="minor"/>
      </rPr>
      <t>EFEKTĪVS DARBS AR INFORMĀCIJU</t>
    </r>
  </si>
  <si>
    <r>
      <t xml:space="preserve">V Kompetence: 
</t>
    </r>
    <r>
      <rPr>
        <b/>
        <sz val="12"/>
        <color theme="0"/>
        <rFont val="Calibri"/>
        <family val="2"/>
        <scheme val="minor"/>
      </rPr>
      <t>KOMUNIKĀCIJA UN ARGUMENTĀCIJA</t>
    </r>
  </si>
  <si>
    <r>
      <t xml:space="preserve">VI Kompetence: 
</t>
    </r>
    <r>
      <rPr>
        <b/>
        <sz val="12"/>
        <color theme="0"/>
        <rFont val="Calibri"/>
        <family val="2"/>
        <scheme val="minor"/>
      </rPr>
      <t>SADARBĪBAS VEIDOŠANA</t>
    </r>
  </si>
  <si>
    <r>
      <t xml:space="preserve">VII Kompetence: 
</t>
    </r>
    <r>
      <rPr>
        <b/>
        <sz val="12"/>
        <color theme="0"/>
        <rFont val="Calibri"/>
        <family val="2"/>
        <scheme val="minor"/>
      </rPr>
      <t>PROBLĒMU RISINĀŠANA UN LĒMUMU PIEŅEMŠANA</t>
    </r>
  </si>
  <si>
    <r>
      <t xml:space="preserve">Lūdzu, norādiet, ja Jums ir citi novērojumi, kā vērtētais demonstrē kompetenci </t>
    </r>
    <r>
      <rPr>
        <b/>
        <sz val="11"/>
        <color theme="1"/>
        <rFont val="Calibri"/>
        <family val="2"/>
        <scheme val="minor"/>
      </rPr>
      <t>Patstāvīga darba plānošana un organizēšana</t>
    </r>
    <r>
      <rPr>
        <sz val="11"/>
        <color theme="1"/>
        <rFont val="Calibri"/>
        <family val="2"/>
        <scheme val="minor"/>
      </rPr>
      <t xml:space="preserve"> vai citi būtiski komentāri </t>
    </r>
  </si>
  <si>
    <t>Gatavība un prasmes patstāvīgi plānot un organizēt savu laiku, nodrošinot uzdevumu izpildi termiņā un labā kvalitātē, tostarp paaugstinātas intensitātes apstākļos. Prasmes analizēt un noteikt uzdevumu izpildei nepieciešamos resursus un savlaicīgi nodrošināt to pieejamību.</t>
  </si>
  <si>
    <t>Zināšanas par ES fondu projektu, programmu un sistēmas vadībā un uzraudzībā izmantojamām metodēm un prasmes tās korekti piemērot. Izpratne un prasmes izmantot projektu vadības labo praksi. Gatavība un prasmes strādāt komandā un/ vai vadīt to, daloties zināšanās un pieredzē.</t>
  </si>
  <si>
    <t>Kods</t>
  </si>
  <si>
    <t>1.1</t>
  </si>
  <si>
    <t>1.3</t>
  </si>
  <si>
    <t>1.4</t>
  </si>
  <si>
    <t>1.5</t>
  </si>
  <si>
    <t>1.6</t>
  </si>
  <si>
    <t>1.7</t>
  </si>
  <si>
    <t>4.23</t>
  </si>
  <si>
    <t>1.15</t>
  </si>
  <si>
    <t>1.16</t>
  </si>
  <si>
    <t>1.19</t>
  </si>
  <si>
    <t>1.22</t>
  </si>
  <si>
    <t>1.23</t>
  </si>
  <si>
    <t>1.28</t>
  </si>
  <si>
    <t>1.29</t>
  </si>
  <si>
    <t>1.32</t>
  </si>
  <si>
    <t>1.33</t>
  </si>
  <si>
    <t>1.35</t>
  </si>
  <si>
    <t>1.27</t>
  </si>
  <si>
    <t>1.38</t>
  </si>
  <si>
    <t>2.3</t>
  </si>
  <si>
    <t>2.7</t>
  </si>
  <si>
    <t>2.10</t>
  </si>
  <si>
    <t>2.12</t>
  </si>
  <si>
    <t>2.13</t>
  </si>
  <si>
    <t>2.14</t>
  </si>
  <si>
    <t>2.15</t>
  </si>
  <si>
    <t>2.17</t>
  </si>
  <si>
    <t>2.19</t>
  </si>
  <si>
    <t>2.23</t>
  </si>
  <si>
    <t>2.28</t>
  </si>
  <si>
    <t>2.29</t>
  </si>
  <si>
    <t>2.30</t>
  </si>
  <si>
    <t>2.34</t>
  </si>
  <si>
    <t>3.1</t>
  </si>
  <si>
    <t>3.3</t>
  </si>
  <si>
    <t>3.4</t>
  </si>
  <si>
    <t>3.5</t>
  </si>
  <si>
    <t>3.8</t>
  </si>
  <si>
    <t>3.10</t>
  </si>
  <si>
    <t>3.20</t>
  </si>
  <si>
    <t>3.22</t>
  </si>
  <si>
    <t>3.23</t>
  </si>
  <si>
    <t>3.24</t>
  </si>
  <si>
    <t>3.27</t>
  </si>
  <si>
    <t>3.28</t>
  </si>
  <si>
    <t>3.31</t>
  </si>
  <si>
    <t>3.32</t>
  </si>
  <si>
    <t>3.39</t>
  </si>
  <si>
    <t>3.41</t>
  </si>
  <si>
    <t>3.42</t>
  </si>
  <si>
    <t>3.43</t>
  </si>
  <si>
    <t>4.3</t>
  </si>
  <si>
    <t>4.13</t>
  </si>
  <si>
    <t>4.4</t>
  </si>
  <si>
    <t>4.7</t>
  </si>
  <si>
    <t>4.16</t>
  </si>
  <si>
    <t>4.17</t>
  </si>
  <si>
    <t>4.20</t>
  </si>
  <si>
    <t>4.22</t>
  </si>
  <si>
    <t>4.26</t>
  </si>
  <si>
    <t>4.27</t>
  </si>
  <si>
    <t>4.29</t>
  </si>
  <si>
    <t>4.32</t>
  </si>
  <si>
    <t>5.3</t>
  </si>
  <si>
    <t>5.6</t>
  </si>
  <si>
    <t>5.7</t>
  </si>
  <si>
    <t>5.10</t>
  </si>
  <si>
    <t>5.11</t>
  </si>
  <si>
    <t>5.15</t>
  </si>
  <si>
    <t>5.16</t>
  </si>
  <si>
    <t>5.18</t>
  </si>
  <si>
    <t>5.20</t>
  </si>
  <si>
    <t>5.19</t>
  </si>
  <si>
    <t>5.22</t>
  </si>
  <si>
    <t>5.23</t>
  </si>
  <si>
    <t>5.26</t>
  </si>
  <si>
    <t>5.30</t>
  </si>
  <si>
    <t>5.31</t>
  </si>
  <si>
    <t>6.1</t>
  </si>
  <si>
    <t>6.2</t>
  </si>
  <si>
    <t>6.4</t>
  </si>
  <si>
    <t>6.6</t>
  </si>
  <si>
    <t>6.9</t>
  </si>
  <si>
    <t>6.10</t>
  </si>
  <si>
    <t>6.12</t>
  </si>
  <si>
    <t>6.13</t>
  </si>
  <si>
    <t>6.17</t>
  </si>
  <si>
    <t>6.18</t>
  </si>
  <si>
    <t>6.21</t>
  </si>
  <si>
    <t>6.25</t>
  </si>
  <si>
    <t>Orientējas specifiskā atbalsta mērķu programmu plānošanā, īstenošanā, uzraudzībā.</t>
  </si>
  <si>
    <t>Identificējot jauna veida riskus kādā no sistēmas daļām, informē vadītāju un rosina iesaistītos kolēģus pārvērtēt riskus citos viņu atbildībā esošos projektos/ uzdevumos.</t>
  </si>
  <si>
    <t>Pārzina publiskā iepirkuma normatīvo regulējumu un nepieciešamības gadījumā pareizi piemēro to savā darbā.</t>
  </si>
  <si>
    <t>Regulāri dalās zināšanās ar kolēģiem, informē viņus par jaunumiem savā ekspertīzes jomā, tostarp pēc apmeklētām mācībām.</t>
  </si>
  <si>
    <t>Patstāvīgi plāno un nodrošina viena vai vairāku uzdevumu izpildi tiem noteiktajā termiņā.</t>
  </si>
  <si>
    <t>Izmanto drošus un ticamus informācijas avotus un atrod darbam nepieciešamo informāciju un/ vai datus lielā informācijas, tai skaitā, normatīvo aktu klāstā.</t>
  </si>
  <si>
    <t>Seko aktualitātēm sabiedriskajā telpā, tostarp makroekonomikas jautājumiem, un izvērtē to ietekmi uz veicamajiem uzdevumiem.</t>
  </si>
  <si>
    <t>Darba procesā, tostarp konsultējoties ar ekspertiem, pilnveido prasmes juridiskajā tehnikā un normatīvajiem aktiem piemērotas terminoloģijas izmantošanā.</t>
  </si>
  <si>
    <t>Sadarbībā ar partneriem iedziļinās un saprot visu iesaistīto pušu vajadzības un meklē kopīgās intereses.</t>
  </si>
  <si>
    <t>Risinot sarežgītus gadījumus, konstruktīvi pauž atgriezenisko saiti, neaizskarot personīgi un saglabājot pozitīvas attiecības ar iesaistītajiem.</t>
  </si>
  <si>
    <t>Izvērtē citu iestāžu sagatavotos priekšlikumus un to pamatojumu no loģiskās konsekvences, pamatotības un atbilstības normatīvo aktu prasībām un sasniedzamajam rezultātam viedokļa.</t>
  </si>
  <si>
    <t>PIeņem uz pierādījumiem balstītus lēmumus.</t>
  </si>
  <si>
    <t xml:space="preserve">Nepadodas citu ietekmei un pieņem pārdomātus un juridiski pamatotus lēmumus. </t>
  </si>
  <si>
    <t>Rīkojas neatlaidīgi, saskaroties ar šķēršļiem, un izmanto citas pieejas un metodes, ja sākotnēji izmantotās nav atrisinājušas problēmu.</t>
  </si>
  <si>
    <t>Pazīmju skaits</t>
  </si>
  <si>
    <t>Lūdzu, pārliecinieties, ka katrā rīcības pazīmē ir atzīmēts tieši viens vērtējums!</t>
  </si>
  <si>
    <t xml:space="preserve">Vērtēšanas periods: </t>
  </si>
  <si>
    <t>Vērtēšanas datums:</t>
  </si>
  <si>
    <t>Vērtējamā amats:</t>
  </si>
  <si>
    <t>Pārliecinās, ka paša sagatavotajos dokumentos ietvertā informācija ir pilnīga un precīza.</t>
  </si>
  <si>
    <t>Apjomīgu un grūti uztveramu informāciju attēlo un pasniedz vizuāli viegli uztveramā formā atskaitēs, prezentācijās u.tml., izmantojot vizualizācijas rīkus (grafikus, infografikas) un metodes.</t>
  </si>
  <si>
    <t>Izzina un uzklausa iesaistīto pušu viedokli un iebildumus, iedziļinoties viņu argumentācijā.</t>
  </si>
  <si>
    <t>Vecākā eksperta</t>
  </si>
  <si>
    <t>1.1. pielikums dokumentam "Vadlīnijas profesionālo kompetenču novērtēšanā un attīstības plānošanā
ES fondu vadības un kontroles sistēmā nodarbinātajiem".</t>
  </si>
  <si>
    <r>
      <t xml:space="preserve">Pirms anketas aizpildīšanas, lūdzu, iepazīstieties ar vadlīnijām profesionālo kompetenču novērtēšanai, īpaši ar nodaļu </t>
    </r>
    <r>
      <rPr>
        <b/>
        <sz val="11"/>
        <color rgb="FF0070C0"/>
        <rFont val="Calibri"/>
        <family val="2"/>
        <scheme val="minor"/>
      </rPr>
      <t>Ieteikumi profesionālo kompetenču novērtējuma anketu aizpildīšanai.</t>
    </r>
  </si>
  <si>
    <t xml:space="preserve">Vērtējumu skala:* </t>
  </si>
  <si>
    <r>
      <rPr>
        <b/>
        <sz val="11"/>
        <rFont val="Calibri"/>
        <family val="2"/>
        <scheme val="minor"/>
      </rPr>
      <t>Gandrīz vienmēr</t>
    </r>
    <r>
      <rPr>
        <sz val="11"/>
        <rFont val="Calibri"/>
        <family val="2"/>
        <scheme val="minor"/>
      </rPr>
      <t xml:space="preserve"> - vērtējamā persona </t>
    </r>
    <r>
      <rPr>
        <sz val="11"/>
        <rFont val="Calibri (Body)"/>
      </rPr>
      <t>visos vai</t>
    </r>
    <r>
      <rPr>
        <sz val="11"/>
        <rFont val="Calibri"/>
        <family val="2"/>
        <scheme val="minor"/>
      </rPr>
      <t xml:space="preserve"> gandrīz visos gadījumos</t>
    </r>
    <r>
      <rPr>
        <sz val="11"/>
        <rFont val="Calibri (Body)"/>
      </rPr>
      <t xml:space="preserve">, </t>
    </r>
    <r>
      <rPr>
        <sz val="11"/>
        <rFont val="Calibri"/>
        <family val="2"/>
        <scheme val="minor"/>
      </rPr>
      <t>rīkojas atbilstoši aprakstītajai rīcības pazīmei;</t>
    </r>
  </si>
  <si>
    <r>
      <t>Dažreiz</t>
    </r>
    <r>
      <rPr>
        <sz val="11"/>
        <rFont val="Calibri"/>
        <family val="2"/>
        <scheme val="minor"/>
      </rPr>
      <t xml:space="preserve"> – vērtējamā persona dažreiz rīkojas atbilstoši aprakstītajai rīcības pazīmei</t>
    </r>
    <r>
      <rPr>
        <sz val="11"/>
        <rFont val="Calibri (Body)"/>
      </rPr>
      <t xml:space="preserve"> un dažreiz nē</t>
    </r>
    <r>
      <rPr>
        <sz val="11"/>
        <rFont val="Calibri"/>
        <family val="2"/>
        <scheme val="minor"/>
      </rPr>
      <t>;</t>
    </r>
  </si>
  <si>
    <r>
      <rPr>
        <b/>
        <sz val="11"/>
        <rFont val="Calibri"/>
        <family val="2"/>
        <scheme val="minor"/>
      </rPr>
      <t xml:space="preserve">Gandrīz nekad </t>
    </r>
    <r>
      <rPr>
        <sz val="11"/>
        <rFont val="Calibri"/>
        <family val="2"/>
        <scheme val="minor"/>
      </rPr>
      <t xml:space="preserve">- vērtējamā persona </t>
    </r>
    <r>
      <rPr>
        <sz val="11"/>
        <rFont val="Calibri (Body)"/>
      </rPr>
      <t>nekad vai</t>
    </r>
    <r>
      <rPr>
        <sz val="11"/>
        <rFont val="Calibri"/>
        <family val="2"/>
        <scheme val="minor"/>
      </rPr>
      <t xml:space="preserve"> gandrīz nekad nerīkojas atbilstoši aprakstītajai rīcības pazīmei.</t>
    </r>
  </si>
  <si>
    <t xml:space="preserve">* - vērtējumu nosaka, analizējot personas rīcību tajos gadījumos, kad pazīmē aprakstītā rīcība no attiecīgā amatā nodarbinātā tiek sagaidīta. </t>
  </si>
  <si>
    <t>Šo atbildes variantu izvēlieties arī tajos gadījumos, ja vērtējamās personas amatā nav nepieciešams demonstrēt aprakstīto rīcības pazīmi.</t>
  </si>
  <si>
    <t xml:space="preserve">NB! Ja atbilde "nevaru novērtēt" tiks izvēlēta 25% vai vairāk no kopējā pazīmju skaita kompetencē, kompetences kopējais vērtējums automātiski būs "Vērtējums netiek noteikts". </t>
  </si>
  <si>
    <t>Nr</t>
  </si>
  <si>
    <t>Nr.**</t>
  </si>
  <si>
    <t>** Pazīmju numerācija anketā atbilst pazīmju numerācijai kompetenču modelī, tāpēc anketā tā var nebūt nepārtraukti secīga.</t>
  </si>
  <si>
    <t>Vadošās un atbildīgo iestāžu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</si>
</sst>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28" x14ac:knownFonts="1">
    <font>
      <sz val="12"/>
      <color theme="1"/>
      <name val="Calibri"/>
      <family val="2"/>
      <scheme val="minor"/>
    </font>
    <font>
      <b/>
      <sz val="12"/>
      <color theme="1"/>
      <name val="Calibri"/>
      <family val="2"/>
      <scheme val="minor"/>
    </font>
    <font>
      <sz val="11"/>
      <color theme="1"/>
      <name val="Calibri"/>
      <family val="2"/>
      <scheme val="minor"/>
    </font>
    <font>
      <sz val="12"/>
      <color theme="1"/>
      <name val="Times New Roman"/>
      <family val="1"/>
    </font>
    <font>
      <sz val="12"/>
      <color theme="1"/>
      <name val="Calibri"/>
      <family val="2"/>
      <scheme val="minor"/>
    </font>
    <font>
      <b/>
      <sz val="12"/>
      <color theme="0"/>
      <name val="Calibri"/>
      <family val="2"/>
      <scheme val="minor"/>
    </font>
    <font>
      <sz val="12"/>
      <color theme="0"/>
      <name val="Calibri"/>
      <family val="2"/>
      <scheme val="minor"/>
    </font>
    <font>
      <b/>
      <sz val="11"/>
      <color theme="1"/>
      <name val="Calibri"/>
      <family val="2"/>
      <scheme val="minor"/>
    </font>
    <font>
      <sz val="10"/>
      <color theme="1"/>
      <name val="Calibri"/>
      <family val="2"/>
      <scheme val="minor"/>
    </font>
    <font>
      <sz val="11"/>
      <name val="Calibri"/>
      <family val="2"/>
      <scheme val="minor"/>
    </font>
    <font>
      <b/>
      <sz val="10"/>
      <color theme="1"/>
      <name val="Calibri"/>
      <family val="2"/>
      <scheme val="minor"/>
    </font>
    <font>
      <sz val="11"/>
      <color theme="0"/>
      <name val="Calibri"/>
      <family val="2"/>
      <scheme val="minor"/>
    </font>
    <font>
      <sz val="11"/>
      <name val="Calibri"/>
      <family val="2"/>
      <charset val="186"/>
      <scheme val="minor"/>
    </font>
    <font>
      <sz val="11"/>
      <color rgb="FF000000"/>
      <name val="Calibri"/>
      <family val="2"/>
      <scheme val="minor"/>
    </font>
    <font>
      <b/>
      <sz val="11"/>
      <name val="Calibri"/>
      <family val="2"/>
      <scheme val="minor"/>
    </font>
    <font>
      <sz val="11"/>
      <name val="Calibri (Body)"/>
    </font>
    <font>
      <sz val="10"/>
      <color theme="0"/>
      <name val="Calibri"/>
      <family val="2"/>
      <scheme val="minor"/>
    </font>
    <font>
      <sz val="10"/>
      <name val="Calibri"/>
      <family val="2"/>
      <scheme val="minor"/>
    </font>
    <font>
      <sz val="10"/>
      <name val="Calibri (Body)"/>
    </font>
    <font>
      <b/>
      <sz val="11"/>
      <color theme="0"/>
      <name val="Calibri"/>
      <family val="2"/>
      <scheme val="minor"/>
    </font>
    <font>
      <b/>
      <sz val="14"/>
      <color rgb="FFFF0000"/>
      <name val="Calibri"/>
      <family val="2"/>
      <scheme val="minor"/>
    </font>
    <font>
      <b/>
      <sz val="11"/>
      <color rgb="FF000000"/>
      <name val="Arial"/>
      <family val="2"/>
    </font>
    <font>
      <sz val="11"/>
      <color rgb="FF000000"/>
      <name val="Arial"/>
      <family val="2"/>
    </font>
    <font>
      <b/>
      <sz val="12"/>
      <name val="Calibri"/>
      <family val="2"/>
      <scheme val="minor"/>
    </font>
    <font>
      <sz val="12"/>
      <name val="Calibri"/>
      <family val="2"/>
      <scheme val="minor"/>
    </font>
    <font>
      <sz val="11"/>
      <color rgb="FF0070C0"/>
      <name val="Calibri"/>
      <family val="2"/>
      <scheme val="minor"/>
    </font>
    <font>
      <b/>
      <sz val="11"/>
      <color rgb="FF0070C0"/>
      <name val="Calibri"/>
      <family val="2"/>
      <scheme val="minor"/>
    </font>
    <font>
      <i/>
      <sz val="11"/>
      <name val="Calibri"/>
      <family val="2"/>
      <scheme val="minor"/>
    </font>
  </fonts>
  <fills count="12">
    <fill>
      <patternFill patternType="none"/>
    </fill>
    <fill>
      <patternFill patternType="gray125"/>
    </fill>
    <fill>
      <patternFill patternType="solid">
        <fgColor theme="8"/>
      </patternFill>
    </fill>
    <fill>
      <patternFill patternType="solid">
        <fgColor theme="8" tint="0.79998168889431442"/>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EAFFE0"/>
        <bgColor indexed="64"/>
      </patternFill>
    </fill>
    <fill>
      <patternFill patternType="solid">
        <fgColor rgb="FFFFFFFF"/>
        <bgColor rgb="FFFFFFFF"/>
      </patternFill>
    </fill>
    <fill>
      <patternFill patternType="solid">
        <fgColor rgb="FFEAFFE0"/>
        <bgColor rgb="FF000000"/>
      </patternFill>
    </fill>
    <fill>
      <patternFill patternType="solid">
        <fgColor theme="0" tint="-0.249977111117893"/>
        <bgColor indexed="64"/>
      </patternFill>
    </fill>
  </fills>
  <borders count="6">
    <border>
      <left/>
      <right/>
      <top/>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9" fontId="4" fillId="0" borderId="0" applyFont="0" applyFill="0" applyBorder="0" applyAlignment="0" applyProtection="0"/>
    <xf numFmtId="0" fontId="6" fillId="2" borderId="0" applyNumberFormat="0" applyBorder="0" applyAlignment="0" applyProtection="0"/>
    <xf numFmtId="0" fontId="4" fillId="3" borderId="0" applyNumberFormat="0" applyBorder="0" applyAlignment="0" applyProtection="0"/>
  </cellStyleXfs>
  <cellXfs count="92">
    <xf numFmtId="0" fontId="0" fillId="0" borderId="0" xfId="0"/>
    <xf numFmtId="0" fontId="1" fillId="0" borderId="0" xfId="0" applyFont="1" applyAlignment="1">
      <alignment horizontal="center" vertical="center"/>
    </xf>
    <xf numFmtId="0" fontId="2" fillId="0" borderId="0" xfId="0" applyFont="1"/>
    <xf numFmtId="0" fontId="8" fillId="0" borderId="0" xfId="0" applyFont="1"/>
    <xf numFmtId="0" fontId="2" fillId="0" borderId="0" xfId="0" applyFont="1" applyAlignment="1">
      <alignment vertical="center"/>
    </xf>
    <xf numFmtId="0" fontId="2" fillId="0" borderId="0" xfId="0" applyFont="1" applyAlignment="1">
      <alignment wrapText="1"/>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vertical="center" wrapText="1"/>
    </xf>
    <xf numFmtId="0" fontId="11" fillId="2" borderId="0" xfId="2" applyFont="1" applyBorder="1" applyAlignment="1"/>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9" fillId="0" borderId="2" xfId="0" applyFont="1" applyBorder="1" applyAlignment="1">
      <alignment horizontal="center" vertical="center" wrapText="1"/>
    </xf>
    <xf numFmtId="0" fontId="2" fillId="0" borderId="2" xfId="0" applyFont="1" applyBorder="1" applyAlignment="1">
      <alignment horizontal="center" vertical="center" wrapText="1"/>
    </xf>
    <xf numFmtId="0" fontId="10" fillId="0" borderId="0" xfId="0" applyFont="1"/>
    <xf numFmtId="0" fontId="8" fillId="0" borderId="0" xfId="0" applyFont="1" applyAlignment="1">
      <alignment wrapText="1"/>
    </xf>
    <xf numFmtId="9" fontId="8" fillId="0" borderId="0" xfId="1" applyFont="1"/>
    <xf numFmtId="9" fontId="8" fillId="0" borderId="0" xfId="0" applyNumberFormat="1" applyFont="1" applyAlignment="1">
      <alignment horizontal="right"/>
    </xf>
    <xf numFmtId="0" fontId="8" fillId="0" borderId="0" xfId="0" applyFont="1" applyAlignment="1">
      <alignment horizontal="right"/>
    </xf>
    <xf numFmtId="0" fontId="3" fillId="0" borderId="0" xfId="0" applyFont="1"/>
    <xf numFmtId="0" fontId="8" fillId="5" borderId="0" xfId="0" applyFont="1" applyFill="1"/>
    <xf numFmtId="0" fontId="0" fillId="0" borderId="2" xfId="0" applyBorder="1" applyAlignment="1">
      <alignment horizontal="center" vertical="center"/>
    </xf>
    <xf numFmtId="0" fontId="7" fillId="0" borderId="0" xfId="0" applyFont="1" applyAlignment="1">
      <alignment horizontal="right"/>
    </xf>
    <xf numFmtId="0" fontId="11" fillId="2" borderId="0" xfId="2" applyFont="1" applyBorder="1" applyAlignment="1">
      <alignment horizontal="center" vertical="center" wrapText="1"/>
    </xf>
    <xf numFmtId="0" fontId="11" fillId="2" borderId="4" xfId="2" applyFont="1" applyBorder="1" applyAlignment="1">
      <alignment horizontal="center" vertical="center" wrapText="1"/>
    </xf>
    <xf numFmtId="0" fontId="7" fillId="3" borderId="0" xfId="3" applyFont="1" applyBorder="1" applyAlignment="1">
      <alignment vertical="center" wrapText="1"/>
    </xf>
    <xf numFmtId="0" fontId="7" fillId="0" borderId="0" xfId="0" applyFont="1" applyAlignment="1">
      <alignment vertical="center"/>
    </xf>
    <xf numFmtId="0" fontId="13" fillId="0" borderId="0" xfId="0" applyFont="1" applyAlignment="1">
      <alignment vertical="center" wrapText="1"/>
    </xf>
    <xf numFmtId="0" fontId="16" fillId="2" borderId="0" xfId="2" applyFont="1" applyBorder="1" applyAlignment="1">
      <alignment horizontal="center" vertical="center" wrapText="1"/>
    </xf>
    <xf numFmtId="0" fontId="8" fillId="6" borderId="0" xfId="0" applyFont="1" applyFill="1"/>
    <xf numFmtId="0" fontId="8" fillId="6" borderId="0" xfId="0" applyFont="1" applyFill="1" applyAlignment="1">
      <alignment wrapText="1"/>
    </xf>
    <xf numFmtId="9" fontId="8" fillId="6" borderId="0" xfId="1" applyFont="1" applyFill="1"/>
    <xf numFmtId="0" fontId="17" fillId="0" borderId="0" xfId="0" applyFont="1" applyAlignment="1">
      <alignment horizontal="right"/>
    </xf>
    <xf numFmtId="0" fontId="17" fillId="0" borderId="0" xfId="0" applyFont="1"/>
    <xf numFmtId="0" fontId="8" fillId="7" borderId="0" xfId="0" applyFont="1" applyFill="1"/>
    <xf numFmtId="0" fontId="10" fillId="4" borderId="0" xfId="0" applyFont="1" applyFill="1" applyAlignment="1">
      <alignment wrapText="1"/>
    </xf>
    <xf numFmtId="0" fontId="7" fillId="7" borderId="0" xfId="0" applyFont="1" applyFill="1" applyAlignment="1">
      <alignment vertical="center" wrapText="1"/>
    </xf>
    <xf numFmtId="0" fontId="20" fillId="0" borderId="0" xfId="0" applyFont="1"/>
    <xf numFmtId="0" fontId="9" fillId="0" borderId="2" xfId="0" applyFont="1" applyBorder="1" applyAlignment="1">
      <alignment vertical="center" wrapText="1"/>
    </xf>
    <xf numFmtId="0" fontId="2" fillId="0" borderId="2" xfId="0" applyFont="1" applyBorder="1" applyAlignment="1">
      <alignment vertical="center"/>
    </xf>
    <xf numFmtId="0" fontId="2" fillId="0" borderId="2" xfId="0" applyFont="1" applyBorder="1" applyAlignment="1">
      <alignment vertical="center" wrapText="1"/>
    </xf>
    <xf numFmtId="0" fontId="4" fillId="3" borderId="0" xfId="3" applyAlignment="1">
      <alignment wrapText="1"/>
    </xf>
    <xf numFmtId="0" fontId="2" fillId="3" borderId="0" xfId="3" applyFont="1" applyAlignment="1">
      <alignment horizontal="left" vertical="center" wrapText="1"/>
    </xf>
    <xf numFmtId="0" fontId="2" fillId="0" borderId="0" xfId="0" applyFont="1" applyAlignment="1">
      <alignment horizontal="left" vertical="top" wrapText="1"/>
    </xf>
    <xf numFmtId="49" fontId="13" fillId="0" borderId="2" xfId="0" applyNumberFormat="1" applyFont="1" applyBorder="1" applyAlignment="1">
      <alignment horizontal="center" vertical="center" wrapText="1"/>
    </xf>
    <xf numFmtId="49" fontId="13" fillId="0" borderId="2" xfId="0" applyNumberFormat="1" applyFont="1" applyBorder="1" applyAlignment="1">
      <alignment horizontal="center" vertical="center"/>
    </xf>
    <xf numFmtId="164" fontId="13" fillId="0" borderId="2" xfId="0" applyNumberFormat="1" applyFont="1" applyBorder="1" applyAlignment="1">
      <alignment horizontal="center" vertical="center"/>
    </xf>
    <xf numFmtId="49" fontId="2" fillId="0" borderId="2" xfId="0" applyNumberFormat="1" applyFont="1" applyBorder="1" applyAlignment="1">
      <alignment horizontal="center" vertical="center"/>
    </xf>
    <xf numFmtId="0" fontId="13" fillId="0" borderId="2" xfId="0" applyFont="1" applyBorder="1" applyAlignment="1">
      <alignment horizontal="center" vertical="center"/>
    </xf>
    <xf numFmtId="0" fontId="13" fillId="0" borderId="2" xfId="0" applyFont="1" applyBorder="1" applyAlignment="1">
      <alignment horizontal="center" vertical="center" wrapText="1"/>
    </xf>
    <xf numFmtId="49" fontId="13" fillId="0" borderId="2" xfId="0" applyNumberFormat="1" applyFont="1" applyBorder="1" applyAlignment="1">
      <alignment vertical="center"/>
    </xf>
    <xf numFmtId="49" fontId="13" fillId="0" borderId="2" xfId="0" applyNumberFormat="1" applyFont="1" applyBorder="1" applyAlignment="1">
      <alignment vertical="center" wrapText="1"/>
    </xf>
    <xf numFmtId="0" fontId="7" fillId="8" borderId="2" xfId="0" applyFont="1" applyFill="1" applyBorder="1" applyAlignment="1">
      <alignment vertical="center" wrapText="1"/>
    </xf>
    <xf numFmtId="49" fontId="2" fillId="0" borderId="2" xfId="0" applyNumberFormat="1" applyFont="1" applyBorder="1" applyAlignment="1">
      <alignment vertical="center"/>
    </xf>
    <xf numFmtId="49" fontId="2" fillId="9" borderId="2" xfId="0" applyNumberFormat="1" applyFont="1" applyFill="1" applyBorder="1" applyAlignment="1">
      <alignment vertical="center"/>
    </xf>
    <xf numFmtId="49" fontId="2" fillId="0" borderId="2" xfId="0" applyNumberFormat="1" applyFont="1" applyBorder="1" applyAlignment="1">
      <alignment vertical="center" wrapText="1"/>
    </xf>
    <xf numFmtId="0" fontId="21" fillId="10" borderId="2" xfId="0" applyFont="1" applyFill="1" applyBorder="1" applyAlignment="1">
      <alignment vertical="center" wrapText="1"/>
    </xf>
    <xf numFmtId="49" fontId="22" fillId="0" borderId="5" xfId="0" applyNumberFormat="1" applyFont="1" applyBorder="1" applyAlignment="1">
      <alignment horizontal="left" vertical="center"/>
    </xf>
    <xf numFmtId="49" fontId="22" fillId="9" borderId="5" xfId="0" applyNumberFormat="1" applyFont="1" applyFill="1" applyBorder="1" applyAlignment="1">
      <alignment horizontal="left" vertical="center"/>
    </xf>
    <xf numFmtId="0" fontId="22" fillId="0" borderId="5" xfId="0" applyFont="1" applyBorder="1" applyAlignment="1">
      <alignment horizontal="left" vertical="center"/>
    </xf>
    <xf numFmtId="49" fontId="2" fillId="0" borderId="2" xfId="0" applyNumberFormat="1" applyFont="1" applyBorder="1" applyAlignment="1">
      <alignment horizontal="left" vertical="center"/>
    </xf>
    <xf numFmtId="0" fontId="2" fillId="7" borderId="0" xfId="0" applyFont="1" applyFill="1" applyAlignment="1">
      <alignment horizontal="left" vertical="center" wrapText="1"/>
    </xf>
    <xf numFmtId="0" fontId="8" fillId="0" borderId="0" xfId="0" applyFont="1" applyAlignment="1">
      <alignment horizontal="center"/>
    </xf>
    <xf numFmtId="9" fontId="8" fillId="6" borderId="0" xfId="1" applyFont="1" applyFill="1" applyAlignment="1">
      <alignment horizontal="center"/>
    </xf>
    <xf numFmtId="9" fontId="8" fillId="0" borderId="0" xfId="1" applyFont="1" applyAlignment="1">
      <alignment horizontal="center"/>
    </xf>
    <xf numFmtId="0" fontId="7" fillId="0" borderId="0" xfId="0" applyFont="1"/>
    <xf numFmtId="0" fontId="23" fillId="0" borderId="0" xfId="0" applyFont="1" applyAlignment="1">
      <alignment horizontal="center" vertical="center"/>
    </xf>
    <xf numFmtId="0" fontId="0" fillId="5" borderId="0" xfId="0" applyFill="1" applyAlignment="1">
      <alignment horizontal="left"/>
    </xf>
    <xf numFmtId="0" fontId="25" fillId="0" borderId="0" xfId="0" applyFont="1" applyAlignment="1">
      <alignment horizontal="left"/>
    </xf>
    <xf numFmtId="0" fontId="9" fillId="0" borderId="0" xfId="0" applyFont="1"/>
    <xf numFmtId="0" fontId="14" fillId="0" borderId="0" xfId="0" applyFont="1"/>
    <xf numFmtId="0" fontId="25" fillId="0" borderId="0" xfId="0" applyFont="1"/>
    <xf numFmtId="0" fontId="11" fillId="2" borderId="0" xfId="2" applyFont="1" applyBorder="1" applyAlignment="1">
      <alignment vertical="center"/>
    </xf>
    <xf numFmtId="0" fontId="27" fillId="11" borderId="0" xfId="2" applyFont="1" applyFill="1" applyBorder="1" applyAlignment="1">
      <alignment vertical="center"/>
    </xf>
    <xf numFmtId="0" fontId="24" fillId="11" borderId="0" xfId="2" applyFont="1" applyFill="1" applyBorder="1" applyAlignment="1">
      <alignment horizontal="left" wrapText="1"/>
    </xf>
    <xf numFmtId="0" fontId="9" fillId="11" borderId="0" xfId="2" applyFont="1" applyFill="1" applyBorder="1" applyAlignment="1">
      <alignment horizontal="center" vertical="center" wrapText="1"/>
    </xf>
    <xf numFmtId="0" fontId="9" fillId="11" borderId="4" xfId="2" applyFont="1" applyFill="1" applyBorder="1" applyAlignment="1">
      <alignment horizontal="center" vertical="center" wrapText="1"/>
    </xf>
    <xf numFmtId="0" fontId="19" fillId="2" borderId="0" xfId="2" applyFont="1" applyAlignment="1">
      <alignment vertical="center"/>
    </xf>
    <xf numFmtId="0" fontId="19" fillId="2" borderId="0" xfId="2" applyFont="1" applyAlignment="1">
      <alignment vertical="center" wrapText="1"/>
    </xf>
    <xf numFmtId="0" fontId="24" fillId="0" borderId="0" xfId="0" applyFont="1" applyAlignment="1">
      <alignment horizontal="right" wrapText="1"/>
    </xf>
    <xf numFmtId="0" fontId="12" fillId="0" borderId="1" xfId="0" applyFont="1" applyBorder="1" applyAlignment="1">
      <alignment horizontal="left" vertical="center" wrapText="1"/>
    </xf>
    <xf numFmtId="0" fontId="12" fillId="0" borderId="3" xfId="0" applyFont="1" applyBorder="1" applyAlignment="1">
      <alignment horizontal="left" vertical="center" wrapText="1"/>
    </xf>
    <xf numFmtId="0" fontId="2" fillId="5" borderId="0" xfId="0" applyFont="1" applyFill="1" applyAlignment="1">
      <alignment horizontal="left"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2" fillId="5" borderId="0" xfId="0" applyFont="1" applyFill="1" applyAlignment="1">
      <alignment horizontal="left" vertical="top" wrapText="1"/>
    </xf>
    <xf numFmtId="0" fontId="6" fillId="2" borderId="0" xfId="2" applyBorder="1" applyAlignment="1">
      <alignment horizontal="left" wrapText="1"/>
    </xf>
    <xf numFmtId="0" fontId="0" fillId="5" borderId="0" xfId="0" applyFill="1" applyAlignment="1">
      <alignment horizontal="left"/>
    </xf>
    <xf numFmtId="0" fontId="2" fillId="5" borderId="0" xfId="0" applyFont="1" applyFill="1"/>
    <xf numFmtId="0" fontId="2" fillId="5" borderId="0" xfId="0" applyFont="1" applyFill="1" applyAlignment="1">
      <alignment horizontal="left"/>
    </xf>
  </cellXfs>
  <cellStyles count="4">
    <cellStyle name="20% - Accent5" xfId="3" builtinId="46"/>
    <cellStyle name="Accent5" xfId="2" builtinId="45"/>
    <cellStyle name="Normal" xfId="0" builtinId="0"/>
    <cellStyle name="Per cent" xfId="1" builtinId="5"/>
  </cellStyles>
  <dxfs count="6">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12700</xdr:colOff>
      <xdr:row>1</xdr:row>
      <xdr:rowOff>50800</xdr:rowOff>
    </xdr:from>
    <xdr:to>
      <xdr:col>10</xdr:col>
      <xdr:colOff>82296</xdr:colOff>
      <xdr:row>4</xdr:row>
      <xdr:rowOff>190327</xdr:rowOff>
    </xdr:to>
    <xdr:pic>
      <xdr:nvPicPr>
        <xdr:cNvPr id="4" name="Picture 3">
          <a:extLst>
            <a:ext uri="{FF2B5EF4-FFF2-40B4-BE49-F238E27FC236}">
              <a16:creationId xmlns:a16="http://schemas.microsoft.com/office/drawing/2014/main" id="{9612F652-477D-1045-A30E-2B080E2D02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21100" y="520700"/>
          <a:ext cx="3498596" cy="74912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5C3FA28-AB82-1649-85D7-97BC13F86688}" name="Table1" displayName="Table1" ref="B2:B7" totalsRowShown="0" headerRowDxfId="5" dataDxfId="4">
  <autoFilter ref="B2:B7" xr:uid="{839FD2D2-ED8F-8F48-BA84-29B48F8670FE}"/>
  <tableColumns count="1">
    <tableColumn id="1" xr3:uid="{32A5A1FA-ECA2-284E-B0F6-0C77BDC4E180}" name="Saistība ar vērtējamo personu:"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64C8E41-7643-C84D-9EBA-B7AED04D4EE9}" name="Table3" displayName="Table3" ref="B23:B26" totalsRowShown="0" headerRowDxfId="2" dataDxfId="1">
  <autoFilter ref="B23:B26" xr:uid="{F92D7D93-9B05-4446-AACD-CABC500353E8}"/>
  <tableColumns count="1">
    <tableColumn id="1" xr3:uid="{892B453C-3BEA-1947-87D8-4CB82BFC93B7}" name="Kopējais profesionālo kopmetenču vērtējums"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06DFB-D67A-F848-8036-16ED8B2F10FE}">
  <dimension ref="A1:N176"/>
  <sheetViews>
    <sheetView showGridLines="0" tabSelected="1" topLeftCell="B1" zoomScaleNormal="100" workbookViewId="0">
      <selection activeCell="E19" sqref="E19"/>
    </sheetView>
  </sheetViews>
  <sheetFormatPr baseColWidth="10" defaultColWidth="10.6640625" defaultRowHeight="16" x14ac:dyDescent="0.2"/>
  <cols>
    <col min="1" max="1" width="6.33203125" hidden="1" customWidth="1"/>
    <col min="2" max="2" width="4.5" customWidth="1"/>
    <col min="3" max="3" width="11.6640625" customWidth="1"/>
    <col min="4" max="4" width="13.33203125" customWidth="1"/>
    <col min="5" max="5" width="12.83203125" customWidth="1"/>
    <col min="6" max="7" width="9.1640625" customWidth="1"/>
    <col min="8" max="8" width="8" customWidth="1"/>
    <col min="9" max="14" width="9.33203125" customWidth="1"/>
  </cols>
  <sheetData>
    <row r="1" spans="2:13" ht="37" customHeight="1" x14ac:dyDescent="0.2">
      <c r="C1" s="79" t="s">
        <v>253</v>
      </c>
      <c r="D1" s="79"/>
      <c r="E1" s="79"/>
      <c r="F1" s="79"/>
      <c r="G1" s="79"/>
      <c r="H1" s="79"/>
      <c r="I1" s="79"/>
      <c r="J1" s="79"/>
      <c r="K1" s="79"/>
      <c r="L1" s="79"/>
      <c r="M1" s="79"/>
    </row>
    <row r="6" spans="2:13" ht="9" customHeight="1" x14ac:dyDescent="0.2"/>
    <row r="7" spans="2:13" x14ac:dyDescent="0.2">
      <c r="H7" s="1" t="s">
        <v>265</v>
      </c>
    </row>
    <row r="8" spans="2:13" x14ac:dyDescent="0.2">
      <c r="H8" s="66" t="s">
        <v>252</v>
      </c>
    </row>
    <row r="9" spans="2:13" x14ac:dyDescent="0.2">
      <c r="B9" s="2"/>
      <c r="C9" s="2"/>
      <c r="D9" s="2"/>
      <c r="E9" s="2"/>
      <c r="F9" s="2"/>
      <c r="G9" s="2"/>
      <c r="H9" s="1" t="s">
        <v>0</v>
      </c>
    </row>
    <row r="10" spans="2:13" x14ac:dyDescent="0.2">
      <c r="C10" s="2" t="s">
        <v>38</v>
      </c>
      <c r="E10" s="89"/>
      <c r="F10" s="89"/>
      <c r="G10" s="89"/>
      <c r="H10" s="2"/>
      <c r="I10" s="65" t="s">
        <v>246</v>
      </c>
      <c r="K10" s="89"/>
      <c r="L10" s="89"/>
      <c r="M10" s="89"/>
    </row>
    <row r="11" spans="2:13" x14ac:dyDescent="0.2">
      <c r="C11" s="65" t="s">
        <v>248</v>
      </c>
      <c r="E11" s="91"/>
      <c r="F11" s="91"/>
      <c r="G11" s="91"/>
      <c r="H11" s="2"/>
      <c r="I11" s="65" t="s">
        <v>247</v>
      </c>
      <c r="K11" s="89"/>
      <c r="L11" s="89"/>
      <c r="M11" s="89"/>
    </row>
    <row r="12" spans="2:13" x14ac:dyDescent="0.2">
      <c r="C12" s="65" t="s">
        <v>2</v>
      </c>
      <c r="E12" s="91"/>
      <c r="F12" s="91"/>
      <c r="G12" s="91"/>
      <c r="H12" s="2"/>
    </row>
    <row r="13" spans="2:13" x14ac:dyDescent="0.2">
      <c r="C13" s="65" t="s">
        <v>40</v>
      </c>
      <c r="E13" s="90"/>
      <c r="F13" s="90"/>
      <c r="G13" s="90"/>
      <c r="H13" s="2"/>
    </row>
    <row r="14" spans="2:13" x14ac:dyDescent="0.2">
      <c r="B14" s="2"/>
      <c r="C14" s="2"/>
      <c r="D14" s="2"/>
      <c r="E14" s="89"/>
      <c r="F14" s="89"/>
      <c r="G14" s="89"/>
      <c r="H14" s="2"/>
    </row>
    <row r="15" spans="2:13" x14ac:dyDescent="0.2">
      <c r="B15" s="2"/>
      <c r="C15" s="2"/>
      <c r="D15" s="2"/>
      <c r="E15" s="67"/>
      <c r="F15" s="67"/>
      <c r="G15" s="67"/>
      <c r="H15" s="2"/>
    </row>
    <row r="16" spans="2:13" s="2" customFormat="1" ht="15" x14ac:dyDescent="0.2">
      <c r="B16" s="68" t="s">
        <v>254</v>
      </c>
    </row>
    <row r="17" spans="1:14" s="2" customFormat="1" ht="15" x14ac:dyDescent="0.2"/>
    <row r="18" spans="1:14" x14ac:dyDescent="0.2">
      <c r="B18" s="69" t="s">
        <v>35</v>
      </c>
      <c r="C18" s="2"/>
      <c r="D18" s="2"/>
      <c r="E18" s="2"/>
      <c r="F18" s="2"/>
      <c r="G18" s="2"/>
      <c r="H18" s="2"/>
    </row>
    <row r="19" spans="1:14" x14ac:dyDescent="0.2">
      <c r="B19" s="65" t="s">
        <v>255</v>
      </c>
      <c r="C19" s="65"/>
      <c r="D19" s="65"/>
      <c r="E19" s="65"/>
      <c r="F19" s="65"/>
      <c r="G19" s="65"/>
      <c r="H19" s="2"/>
    </row>
    <row r="20" spans="1:14" x14ac:dyDescent="0.2">
      <c r="B20" s="2"/>
      <c r="C20" s="69" t="s">
        <v>256</v>
      </c>
      <c r="D20" s="2"/>
      <c r="E20" s="2"/>
      <c r="F20" s="2"/>
      <c r="G20" s="2"/>
      <c r="H20" s="2"/>
    </row>
    <row r="21" spans="1:14" x14ac:dyDescent="0.2">
      <c r="B21" s="2"/>
      <c r="C21" s="65" t="s">
        <v>36</v>
      </c>
      <c r="D21" s="65"/>
      <c r="E21" s="65"/>
      <c r="F21" s="65"/>
      <c r="G21" s="65"/>
      <c r="H21" s="2"/>
    </row>
    <row r="22" spans="1:14" x14ac:dyDescent="0.2">
      <c r="B22" s="2"/>
      <c r="C22" s="70" t="s">
        <v>257</v>
      </c>
      <c r="D22" s="65"/>
      <c r="E22" s="65"/>
      <c r="F22" s="65"/>
      <c r="G22" s="65"/>
      <c r="H22" s="2"/>
    </row>
    <row r="23" spans="1:14" x14ac:dyDescent="0.2">
      <c r="B23" s="2"/>
      <c r="C23" s="70" t="s">
        <v>37</v>
      </c>
      <c r="D23" s="65"/>
      <c r="E23" s="65"/>
      <c r="F23" s="65"/>
      <c r="G23" s="65"/>
      <c r="H23" s="2"/>
    </row>
    <row r="24" spans="1:14" x14ac:dyDescent="0.2">
      <c r="B24" s="2"/>
      <c r="C24" s="69" t="s">
        <v>258</v>
      </c>
      <c r="D24" s="65"/>
      <c r="E24" s="65"/>
      <c r="F24" s="65"/>
      <c r="G24" s="65"/>
      <c r="H24" s="2"/>
    </row>
    <row r="25" spans="1:14" ht="15" customHeight="1" x14ac:dyDescent="0.2">
      <c r="B25" s="2" t="s">
        <v>259</v>
      </c>
      <c r="C25" s="2"/>
      <c r="D25" s="2"/>
      <c r="E25" s="2"/>
      <c r="F25" s="2"/>
      <c r="G25" s="2"/>
      <c r="H25" s="2"/>
    </row>
    <row r="26" spans="1:14" ht="7" customHeight="1" x14ac:dyDescent="0.2">
      <c r="B26" s="2"/>
      <c r="C26" s="2"/>
      <c r="D26" s="2"/>
      <c r="E26" s="2"/>
      <c r="F26" s="2"/>
      <c r="G26" s="2"/>
      <c r="H26" s="2"/>
    </row>
    <row r="27" spans="1:14" x14ac:dyDescent="0.2">
      <c r="B27" s="2"/>
      <c r="C27" s="65" t="s">
        <v>24</v>
      </c>
      <c r="D27" s="65"/>
      <c r="E27" s="65"/>
      <c r="F27" s="65"/>
      <c r="G27" s="65"/>
      <c r="H27" s="2"/>
    </row>
    <row r="28" spans="1:14" x14ac:dyDescent="0.2">
      <c r="B28" s="2"/>
      <c r="C28" s="69" t="s">
        <v>260</v>
      </c>
      <c r="D28" s="65"/>
      <c r="E28" s="65"/>
      <c r="F28" s="65"/>
      <c r="G28" s="65"/>
      <c r="H28" s="2"/>
    </row>
    <row r="29" spans="1:14" x14ac:dyDescent="0.2">
      <c r="B29" s="71" t="s">
        <v>261</v>
      </c>
      <c r="D29" s="2"/>
      <c r="E29" s="2"/>
      <c r="F29" s="2"/>
      <c r="G29" s="2"/>
      <c r="H29" s="2"/>
    </row>
    <row r="30" spans="1:14" x14ac:dyDescent="0.2">
      <c r="B30" s="2"/>
      <c r="C30" s="2"/>
      <c r="D30" s="2"/>
      <c r="E30" s="2"/>
      <c r="F30" s="2"/>
      <c r="G30" s="2"/>
      <c r="H30" s="2"/>
    </row>
    <row r="31" spans="1:14" s="2" customFormat="1" ht="32" x14ac:dyDescent="0.2">
      <c r="A31" s="2" t="s">
        <v>139</v>
      </c>
      <c r="B31" s="72" t="s">
        <v>262</v>
      </c>
      <c r="C31" s="88" t="s">
        <v>41</v>
      </c>
      <c r="D31" s="88"/>
      <c r="E31" s="88"/>
      <c r="F31" s="88"/>
      <c r="G31" s="88"/>
      <c r="H31" s="88"/>
      <c r="I31" s="23" t="s">
        <v>25</v>
      </c>
      <c r="J31" s="23" t="s">
        <v>26</v>
      </c>
      <c r="K31" s="23" t="s">
        <v>27</v>
      </c>
      <c r="L31" s="23" t="s">
        <v>28</v>
      </c>
      <c r="M31" s="23" t="s">
        <v>29</v>
      </c>
      <c r="N31" s="24" t="s">
        <v>1</v>
      </c>
    </row>
    <row r="32" spans="1:14" ht="32" customHeight="1" x14ac:dyDescent="0.2">
      <c r="A32" s="44" t="s">
        <v>140</v>
      </c>
      <c r="B32" s="10">
        <v>1</v>
      </c>
      <c r="C32" s="85" t="s">
        <v>53</v>
      </c>
      <c r="D32" s="85"/>
      <c r="E32" s="85"/>
      <c r="F32" s="85"/>
      <c r="G32" s="85"/>
      <c r="H32" s="86"/>
      <c r="I32" s="12"/>
      <c r="J32" s="11"/>
      <c r="K32" s="11"/>
      <c r="L32" s="11"/>
      <c r="M32" s="11"/>
      <c r="N32" s="11"/>
    </row>
    <row r="33" spans="1:14" ht="48" customHeight="1" x14ac:dyDescent="0.2">
      <c r="A33" s="45" t="s">
        <v>141</v>
      </c>
      <c r="B33" s="10">
        <v>2</v>
      </c>
      <c r="C33" s="83" t="s">
        <v>95</v>
      </c>
      <c r="D33" s="83"/>
      <c r="E33" s="83"/>
      <c r="F33" s="83"/>
      <c r="G33" s="83"/>
      <c r="H33" s="84"/>
      <c r="I33" s="13"/>
      <c r="J33" s="11"/>
      <c r="K33" s="11"/>
      <c r="L33" s="11"/>
      <c r="M33" s="11"/>
      <c r="N33" s="11"/>
    </row>
    <row r="34" spans="1:14" ht="47" customHeight="1" x14ac:dyDescent="0.2">
      <c r="A34" s="44" t="s">
        <v>142</v>
      </c>
      <c r="B34" s="10">
        <v>3</v>
      </c>
      <c r="C34" s="83" t="s">
        <v>96</v>
      </c>
      <c r="D34" s="83"/>
      <c r="E34" s="83"/>
      <c r="F34" s="83"/>
      <c r="G34" s="83"/>
      <c r="H34" s="84"/>
      <c r="I34" s="13"/>
      <c r="J34" s="11"/>
      <c r="K34" s="11"/>
      <c r="L34" s="11"/>
      <c r="M34" s="11"/>
      <c r="N34" s="11"/>
    </row>
    <row r="35" spans="1:14" ht="30" customHeight="1" x14ac:dyDescent="0.2">
      <c r="A35" s="44" t="s">
        <v>143</v>
      </c>
      <c r="B35" s="10">
        <v>4</v>
      </c>
      <c r="C35" s="83" t="s">
        <v>230</v>
      </c>
      <c r="D35" s="83"/>
      <c r="E35" s="83"/>
      <c r="F35" s="83"/>
      <c r="G35" s="83"/>
      <c r="H35" s="84"/>
      <c r="I35" s="12"/>
      <c r="J35" s="11"/>
      <c r="K35" s="11"/>
      <c r="L35" s="11"/>
      <c r="M35" s="11"/>
      <c r="N35" s="11"/>
    </row>
    <row r="36" spans="1:14" ht="29" customHeight="1" x14ac:dyDescent="0.2">
      <c r="A36" s="44" t="s">
        <v>144</v>
      </c>
      <c r="B36" s="10">
        <v>5</v>
      </c>
      <c r="C36" s="85" t="s">
        <v>97</v>
      </c>
      <c r="D36" s="85"/>
      <c r="E36" s="85"/>
      <c r="F36" s="85"/>
      <c r="G36" s="85"/>
      <c r="H36" s="86"/>
      <c r="I36" s="13"/>
      <c r="J36" s="11"/>
      <c r="K36" s="11"/>
      <c r="L36" s="11"/>
      <c r="M36" s="11"/>
      <c r="N36" s="11"/>
    </row>
    <row r="37" spans="1:14" ht="59" customHeight="1" x14ac:dyDescent="0.2">
      <c r="A37" s="45" t="s">
        <v>145</v>
      </c>
      <c r="B37" s="10">
        <v>6</v>
      </c>
      <c r="C37" s="85" t="s">
        <v>98</v>
      </c>
      <c r="D37" s="85"/>
      <c r="E37" s="85"/>
      <c r="F37" s="85"/>
      <c r="G37" s="85"/>
      <c r="H37" s="86"/>
      <c r="I37" s="13"/>
      <c r="J37" s="11"/>
      <c r="K37" s="11"/>
      <c r="L37" s="11"/>
      <c r="M37" s="11"/>
      <c r="N37" s="11"/>
    </row>
    <row r="38" spans="1:14" ht="44" customHeight="1" x14ac:dyDescent="0.2">
      <c r="A38" s="46">
        <v>44774</v>
      </c>
      <c r="B38" s="10">
        <v>7</v>
      </c>
      <c r="C38" s="85" t="s">
        <v>99</v>
      </c>
      <c r="D38" s="85"/>
      <c r="E38" s="85"/>
      <c r="F38" s="85"/>
      <c r="G38" s="85"/>
      <c r="H38" s="86"/>
      <c r="I38" s="13"/>
      <c r="J38" s="11"/>
      <c r="K38" s="11"/>
      <c r="L38" s="11"/>
      <c r="M38" s="11"/>
      <c r="N38" s="11"/>
    </row>
    <row r="39" spans="1:14" ht="44" customHeight="1" x14ac:dyDescent="0.2">
      <c r="A39" s="46">
        <v>44866</v>
      </c>
      <c r="B39" s="10">
        <v>8</v>
      </c>
      <c r="C39" s="85" t="s">
        <v>54</v>
      </c>
      <c r="D39" s="85"/>
      <c r="E39" s="85"/>
      <c r="F39" s="85"/>
      <c r="G39" s="85"/>
      <c r="H39" s="86"/>
      <c r="I39" s="13"/>
      <c r="J39" s="11"/>
      <c r="K39" s="11"/>
      <c r="L39" s="11"/>
      <c r="M39" s="11"/>
      <c r="N39" s="11"/>
    </row>
    <row r="40" spans="1:14" ht="44" customHeight="1" x14ac:dyDescent="0.2">
      <c r="A40" s="47" t="s">
        <v>146</v>
      </c>
      <c r="B40" s="10">
        <v>9</v>
      </c>
      <c r="C40" s="85" t="s">
        <v>100</v>
      </c>
      <c r="D40" s="85"/>
      <c r="E40" s="85"/>
      <c r="F40" s="85"/>
      <c r="G40" s="85"/>
      <c r="H40" s="86"/>
      <c r="I40" s="13"/>
      <c r="J40" s="11"/>
      <c r="K40" s="11"/>
      <c r="L40" s="11"/>
      <c r="M40" s="11"/>
      <c r="N40" s="11"/>
    </row>
    <row r="41" spans="1:14" ht="44" customHeight="1" x14ac:dyDescent="0.2">
      <c r="A41" s="48" t="s">
        <v>147</v>
      </c>
      <c r="B41" s="10">
        <v>10</v>
      </c>
      <c r="C41" s="85" t="s">
        <v>101</v>
      </c>
      <c r="D41" s="85"/>
      <c r="E41" s="85"/>
      <c r="F41" s="85"/>
      <c r="G41" s="85"/>
      <c r="H41" s="86"/>
      <c r="I41" s="13"/>
      <c r="J41" s="11"/>
      <c r="K41" s="11"/>
      <c r="L41" s="11"/>
      <c r="M41" s="11"/>
      <c r="N41" s="11"/>
    </row>
    <row r="42" spans="1:14" ht="44" customHeight="1" x14ac:dyDescent="0.2">
      <c r="A42" s="48" t="s">
        <v>148</v>
      </c>
      <c r="B42" s="10">
        <v>11</v>
      </c>
      <c r="C42" s="85" t="s">
        <v>102</v>
      </c>
      <c r="D42" s="85"/>
      <c r="E42" s="85"/>
      <c r="F42" s="85"/>
      <c r="G42" s="85"/>
      <c r="H42" s="86"/>
      <c r="I42" s="13"/>
      <c r="J42" s="11"/>
      <c r="K42" s="11"/>
      <c r="L42" s="11"/>
      <c r="M42" s="11"/>
      <c r="N42" s="11"/>
    </row>
    <row r="43" spans="1:14" ht="44" customHeight="1" x14ac:dyDescent="0.2">
      <c r="A43" s="48" t="s">
        <v>149</v>
      </c>
      <c r="B43" s="10">
        <v>12</v>
      </c>
      <c r="C43" s="85" t="s">
        <v>103</v>
      </c>
      <c r="D43" s="85"/>
      <c r="E43" s="85"/>
      <c r="F43" s="85"/>
      <c r="G43" s="85"/>
      <c r="H43" s="86"/>
      <c r="I43" s="13"/>
      <c r="J43" s="11"/>
      <c r="K43" s="11"/>
      <c r="L43" s="11"/>
      <c r="M43" s="11"/>
      <c r="N43" s="11"/>
    </row>
    <row r="44" spans="1:14" ht="44" customHeight="1" x14ac:dyDescent="0.2">
      <c r="A44" s="48" t="s">
        <v>150</v>
      </c>
      <c r="B44" s="10">
        <v>13</v>
      </c>
      <c r="C44" s="85" t="s">
        <v>82</v>
      </c>
      <c r="D44" s="85"/>
      <c r="E44" s="85"/>
      <c r="F44" s="85"/>
      <c r="G44" s="85"/>
      <c r="H44" s="86"/>
      <c r="I44" s="13"/>
      <c r="J44" s="11"/>
      <c r="K44" s="11"/>
      <c r="L44" s="11"/>
      <c r="M44" s="11"/>
      <c r="N44" s="11"/>
    </row>
    <row r="45" spans="1:14" ht="44" customHeight="1" x14ac:dyDescent="0.2">
      <c r="A45" s="48" t="s">
        <v>151</v>
      </c>
      <c r="B45" s="10">
        <v>14</v>
      </c>
      <c r="C45" s="85" t="s">
        <v>83</v>
      </c>
      <c r="D45" s="85"/>
      <c r="E45" s="85"/>
      <c r="F45" s="85"/>
      <c r="G45" s="85"/>
      <c r="H45" s="86"/>
      <c r="I45" s="13"/>
      <c r="J45" s="11"/>
      <c r="K45" s="11"/>
      <c r="L45" s="11"/>
      <c r="M45" s="11"/>
      <c r="N45" s="11"/>
    </row>
    <row r="46" spans="1:14" ht="44" customHeight="1" x14ac:dyDescent="0.2">
      <c r="A46" s="48" t="s">
        <v>152</v>
      </c>
      <c r="B46" s="10">
        <v>15</v>
      </c>
      <c r="C46" s="85" t="s">
        <v>55</v>
      </c>
      <c r="D46" s="85"/>
      <c r="E46" s="85"/>
      <c r="F46" s="85"/>
      <c r="G46" s="85"/>
      <c r="H46" s="86"/>
      <c r="I46" s="13"/>
      <c r="J46" s="11"/>
      <c r="K46" s="11"/>
      <c r="L46" s="11"/>
      <c r="M46" s="11"/>
      <c r="N46" s="11"/>
    </row>
    <row r="47" spans="1:14" ht="44" customHeight="1" x14ac:dyDescent="0.2">
      <c r="A47" s="48" t="s">
        <v>153</v>
      </c>
      <c r="B47" s="10">
        <v>16</v>
      </c>
      <c r="C47" s="85" t="s">
        <v>231</v>
      </c>
      <c r="D47" s="85"/>
      <c r="E47" s="85"/>
      <c r="F47" s="85"/>
      <c r="G47" s="85"/>
      <c r="H47" s="86"/>
      <c r="I47" s="13"/>
      <c r="J47" s="11"/>
      <c r="K47" s="11"/>
      <c r="L47" s="11"/>
      <c r="M47" s="11"/>
      <c r="N47" s="11"/>
    </row>
    <row r="48" spans="1:14" ht="44" customHeight="1" x14ac:dyDescent="0.2">
      <c r="A48" s="49" t="s">
        <v>154</v>
      </c>
      <c r="B48" s="10">
        <v>17</v>
      </c>
      <c r="C48" s="85" t="s">
        <v>84</v>
      </c>
      <c r="D48" s="85"/>
      <c r="E48" s="85"/>
      <c r="F48" s="85"/>
      <c r="G48" s="85"/>
      <c r="H48" s="86"/>
      <c r="I48" s="13"/>
      <c r="J48" s="11"/>
      <c r="K48" s="11"/>
      <c r="L48" s="11"/>
      <c r="M48" s="11"/>
      <c r="N48" s="11"/>
    </row>
    <row r="49" spans="1:14" ht="44" customHeight="1" x14ac:dyDescent="0.2">
      <c r="A49" s="49" t="s">
        <v>155</v>
      </c>
      <c r="B49" s="10">
        <v>18</v>
      </c>
      <c r="C49" s="85" t="s">
        <v>85</v>
      </c>
      <c r="D49" s="85"/>
      <c r="E49" s="85"/>
      <c r="F49" s="85"/>
      <c r="G49" s="85"/>
      <c r="H49" s="86"/>
      <c r="I49" s="13"/>
      <c r="J49" s="11"/>
      <c r="K49" s="11"/>
      <c r="L49" s="11"/>
      <c r="M49" s="11"/>
      <c r="N49" s="11"/>
    </row>
    <row r="50" spans="1:14" ht="44" customHeight="1" x14ac:dyDescent="0.2">
      <c r="A50" s="48" t="s">
        <v>156</v>
      </c>
      <c r="B50" s="10">
        <v>19</v>
      </c>
      <c r="C50" s="85" t="s">
        <v>56</v>
      </c>
      <c r="D50" s="85"/>
      <c r="E50" s="85"/>
      <c r="F50" s="85"/>
      <c r="G50" s="85"/>
      <c r="H50" s="86"/>
      <c r="I50" s="13"/>
      <c r="J50" s="11"/>
      <c r="K50" s="11"/>
      <c r="L50" s="11"/>
      <c r="M50" s="11"/>
      <c r="N50" s="11"/>
    </row>
    <row r="51" spans="1:14" ht="44" customHeight="1" x14ac:dyDescent="0.2">
      <c r="A51" s="48" t="s">
        <v>157</v>
      </c>
      <c r="B51" s="10">
        <v>20</v>
      </c>
      <c r="C51" s="85" t="s">
        <v>104</v>
      </c>
      <c r="D51" s="85"/>
      <c r="E51" s="85"/>
      <c r="F51" s="85"/>
      <c r="G51" s="85"/>
      <c r="H51" s="86"/>
      <c r="I51" s="13"/>
      <c r="J51" s="11"/>
      <c r="K51" s="11"/>
      <c r="L51" s="11"/>
      <c r="M51" s="11"/>
      <c r="N51" s="11"/>
    </row>
    <row r="52" spans="1:14" ht="44" customHeight="1" x14ac:dyDescent="0.2">
      <c r="A52" s="48" t="s">
        <v>158</v>
      </c>
      <c r="B52" s="10">
        <v>21</v>
      </c>
      <c r="C52" s="85" t="s">
        <v>57</v>
      </c>
      <c r="D52" s="85"/>
      <c r="E52" s="85"/>
      <c r="F52" s="85"/>
      <c r="G52" s="85"/>
      <c r="H52" s="86"/>
      <c r="I52" s="13"/>
      <c r="J52" s="11"/>
      <c r="K52" s="11"/>
      <c r="L52" s="11"/>
      <c r="M52" s="11"/>
      <c r="N52" s="11"/>
    </row>
    <row r="53" spans="1:14" ht="15" customHeight="1" x14ac:dyDescent="0.2">
      <c r="B53" s="6"/>
      <c r="C53" s="7"/>
      <c r="D53" s="7"/>
      <c r="E53" s="7"/>
      <c r="F53" s="7"/>
      <c r="G53" s="7"/>
      <c r="H53" s="7"/>
      <c r="I53" s="8"/>
      <c r="J53" s="2"/>
      <c r="K53" s="2"/>
      <c r="L53" s="2"/>
      <c r="M53" s="2"/>
      <c r="N53" s="2"/>
    </row>
    <row r="54" spans="1:14" x14ac:dyDescent="0.2">
      <c r="B54" s="4" t="s">
        <v>43</v>
      </c>
      <c r="D54" s="2"/>
      <c r="E54" s="2"/>
      <c r="F54" s="2"/>
      <c r="G54" s="2"/>
      <c r="H54" s="2"/>
      <c r="I54" s="2"/>
      <c r="J54" s="2"/>
      <c r="K54" s="2"/>
      <c r="L54" s="2"/>
      <c r="M54" s="2"/>
      <c r="N54" s="2"/>
    </row>
    <row r="55" spans="1:14" x14ac:dyDescent="0.2">
      <c r="B55" s="4" t="s">
        <v>7</v>
      </c>
    </row>
    <row r="56" spans="1:14" ht="17" customHeight="1" x14ac:dyDescent="0.2">
      <c r="B56" s="87"/>
      <c r="C56" s="87"/>
      <c r="D56" s="87"/>
      <c r="E56" s="87"/>
      <c r="F56" s="87"/>
      <c r="G56" s="87"/>
      <c r="H56" s="87"/>
      <c r="I56" s="87"/>
      <c r="J56" s="87"/>
      <c r="K56" s="87"/>
      <c r="L56" s="87"/>
      <c r="M56" s="87"/>
      <c r="N56" s="87"/>
    </row>
    <row r="57" spans="1:14" ht="16" customHeight="1" x14ac:dyDescent="0.2">
      <c r="B57" s="87"/>
      <c r="C57" s="87"/>
      <c r="D57" s="87"/>
      <c r="E57" s="87"/>
      <c r="F57" s="87"/>
      <c r="G57" s="87"/>
      <c r="H57" s="87"/>
      <c r="I57" s="87"/>
      <c r="J57" s="87"/>
      <c r="K57" s="87"/>
      <c r="L57" s="87"/>
      <c r="M57" s="87"/>
      <c r="N57" s="87"/>
    </row>
    <row r="59" spans="1:14" ht="32" x14ac:dyDescent="0.2">
      <c r="B59" s="9"/>
      <c r="C59" s="88" t="s">
        <v>105</v>
      </c>
      <c r="D59" s="88"/>
      <c r="E59" s="88"/>
      <c r="F59" s="88"/>
      <c r="G59" s="88"/>
      <c r="H59" s="88"/>
      <c r="I59" s="23" t="s">
        <v>25</v>
      </c>
      <c r="J59" s="23" t="s">
        <v>26</v>
      </c>
      <c r="K59" s="23" t="s">
        <v>27</v>
      </c>
      <c r="L59" s="23" t="s">
        <v>28</v>
      </c>
      <c r="M59" s="23" t="s">
        <v>29</v>
      </c>
      <c r="N59" s="24" t="s">
        <v>1</v>
      </c>
    </row>
    <row r="60" spans="1:14" ht="45" customHeight="1" x14ac:dyDescent="0.2">
      <c r="A60" s="50" t="s">
        <v>159</v>
      </c>
      <c r="B60" s="10">
        <v>1</v>
      </c>
      <c r="C60" s="83" t="s">
        <v>86</v>
      </c>
      <c r="D60" s="83"/>
      <c r="E60" s="83"/>
      <c r="F60" s="83"/>
      <c r="G60" s="83"/>
      <c r="H60" s="84"/>
      <c r="I60" s="38"/>
      <c r="J60" s="39"/>
      <c r="K60" s="39"/>
      <c r="L60" s="39"/>
      <c r="M60" s="39"/>
      <c r="N60" s="39"/>
    </row>
    <row r="61" spans="1:14" ht="50" customHeight="1" x14ac:dyDescent="0.2">
      <c r="A61" s="50" t="s">
        <v>160</v>
      </c>
      <c r="B61" s="10">
        <v>2</v>
      </c>
      <c r="C61" s="83" t="s">
        <v>107</v>
      </c>
      <c r="D61" s="83"/>
      <c r="E61" s="83"/>
      <c r="F61" s="83"/>
      <c r="G61" s="83"/>
      <c r="H61" s="84"/>
      <c r="I61" s="38"/>
      <c r="J61" s="39"/>
      <c r="K61" s="39"/>
      <c r="L61" s="39"/>
      <c r="M61" s="39"/>
      <c r="N61" s="39"/>
    </row>
    <row r="62" spans="1:14" ht="50" customHeight="1" x14ac:dyDescent="0.2">
      <c r="A62" s="51" t="s">
        <v>161</v>
      </c>
      <c r="B62" s="10">
        <v>3</v>
      </c>
      <c r="C62" s="83" t="s">
        <v>87</v>
      </c>
      <c r="D62" s="83"/>
      <c r="E62" s="83"/>
      <c r="F62" s="83"/>
      <c r="G62" s="83"/>
      <c r="H62" s="84"/>
      <c r="I62" s="38"/>
      <c r="J62" s="39"/>
      <c r="K62" s="39"/>
      <c r="L62" s="39"/>
      <c r="M62" s="39"/>
      <c r="N62" s="39"/>
    </row>
    <row r="63" spans="1:14" ht="49" customHeight="1" x14ac:dyDescent="0.2">
      <c r="A63" s="51" t="s">
        <v>162</v>
      </c>
      <c r="B63" s="10">
        <v>4</v>
      </c>
      <c r="C63" s="83" t="s">
        <v>108</v>
      </c>
      <c r="D63" s="83"/>
      <c r="E63" s="83"/>
      <c r="F63" s="83"/>
      <c r="G63" s="83"/>
      <c r="H63" s="84"/>
      <c r="I63" s="38"/>
      <c r="J63" s="39"/>
      <c r="K63" s="39"/>
      <c r="L63" s="39"/>
      <c r="M63" s="39"/>
      <c r="N63" s="39"/>
    </row>
    <row r="64" spans="1:14" ht="32" customHeight="1" x14ac:dyDescent="0.2">
      <c r="A64" s="51" t="s">
        <v>163</v>
      </c>
      <c r="B64" s="10">
        <v>5</v>
      </c>
      <c r="C64" s="83" t="s">
        <v>232</v>
      </c>
      <c r="D64" s="83"/>
      <c r="E64" s="83"/>
      <c r="F64" s="83"/>
      <c r="G64" s="83"/>
      <c r="H64" s="84"/>
      <c r="I64" s="38"/>
      <c r="J64" s="39"/>
      <c r="K64" s="39"/>
      <c r="L64" s="39"/>
      <c r="M64" s="39"/>
      <c r="N64" s="39"/>
    </row>
    <row r="65" spans="1:14" ht="44" customHeight="1" x14ac:dyDescent="0.2">
      <c r="A65" s="51" t="s">
        <v>164</v>
      </c>
      <c r="B65" s="10">
        <v>6</v>
      </c>
      <c r="C65" s="83" t="s">
        <v>58</v>
      </c>
      <c r="D65" s="83"/>
      <c r="E65" s="83"/>
      <c r="F65" s="83"/>
      <c r="G65" s="83"/>
      <c r="H65" s="84"/>
      <c r="I65" s="38"/>
      <c r="J65" s="39"/>
      <c r="K65" s="39"/>
      <c r="L65" s="39"/>
      <c r="M65" s="39"/>
      <c r="N65" s="39"/>
    </row>
    <row r="66" spans="1:14" ht="32" customHeight="1" x14ac:dyDescent="0.2">
      <c r="A66" s="50" t="s">
        <v>169</v>
      </c>
      <c r="B66" s="10">
        <v>7</v>
      </c>
      <c r="C66" s="83" t="s">
        <v>62</v>
      </c>
      <c r="D66" s="83"/>
      <c r="E66" s="83"/>
      <c r="F66" s="83"/>
      <c r="G66" s="83"/>
      <c r="H66" s="84"/>
      <c r="I66" s="38"/>
      <c r="J66" s="39"/>
      <c r="K66" s="39"/>
      <c r="L66" s="39"/>
      <c r="M66" s="39"/>
      <c r="N66" s="39"/>
    </row>
    <row r="67" spans="1:14" ht="32" customHeight="1" x14ac:dyDescent="0.2">
      <c r="A67" s="50" t="s">
        <v>170</v>
      </c>
      <c r="B67" s="10">
        <v>8</v>
      </c>
      <c r="C67" s="83" t="s">
        <v>233</v>
      </c>
      <c r="D67" s="83"/>
      <c r="E67" s="83"/>
      <c r="F67" s="83"/>
      <c r="G67" s="83"/>
      <c r="H67" s="84"/>
      <c r="I67" s="38"/>
      <c r="J67" s="39"/>
      <c r="K67" s="39"/>
      <c r="L67" s="39"/>
      <c r="M67" s="39"/>
      <c r="N67" s="39"/>
    </row>
    <row r="68" spans="1:14" ht="32" customHeight="1" x14ac:dyDescent="0.2">
      <c r="A68" s="50" t="s">
        <v>172</v>
      </c>
      <c r="B68" s="10">
        <v>9</v>
      </c>
      <c r="C68" s="83" t="s">
        <v>64</v>
      </c>
      <c r="D68" s="83"/>
      <c r="E68" s="83"/>
      <c r="F68" s="83"/>
      <c r="G68" s="83"/>
      <c r="H68" s="84"/>
      <c r="I68" s="38"/>
      <c r="J68" s="39"/>
      <c r="K68" s="39"/>
      <c r="L68" s="39"/>
      <c r="M68" s="39"/>
      <c r="N68" s="39"/>
    </row>
    <row r="70" spans="1:14" x14ac:dyDescent="0.2">
      <c r="B70" s="4" t="s">
        <v>106</v>
      </c>
    </row>
    <row r="71" spans="1:14" x14ac:dyDescent="0.2">
      <c r="B71" s="4" t="s">
        <v>7</v>
      </c>
    </row>
    <row r="72" spans="1:14" ht="18" customHeight="1" x14ac:dyDescent="0.2">
      <c r="B72" s="87"/>
      <c r="C72" s="87"/>
      <c r="D72" s="87"/>
      <c r="E72" s="87"/>
      <c r="F72" s="87"/>
      <c r="G72" s="87"/>
      <c r="H72" s="87"/>
      <c r="I72" s="87"/>
      <c r="J72" s="87"/>
      <c r="K72" s="87"/>
      <c r="L72" s="87"/>
      <c r="M72" s="87"/>
      <c r="N72" s="87"/>
    </row>
    <row r="73" spans="1:14" ht="18" customHeight="1" x14ac:dyDescent="0.2">
      <c r="B73" s="87"/>
      <c r="C73" s="87"/>
      <c r="D73" s="87"/>
      <c r="E73" s="87"/>
      <c r="F73" s="87"/>
      <c r="G73" s="87"/>
      <c r="H73" s="87"/>
      <c r="I73" s="87"/>
      <c r="J73" s="87"/>
      <c r="K73" s="87"/>
      <c r="L73" s="87"/>
      <c r="M73" s="87"/>
      <c r="N73" s="87"/>
    </row>
    <row r="74" spans="1:14" ht="18" customHeight="1" x14ac:dyDescent="0.2">
      <c r="B74" s="43"/>
      <c r="C74" s="43"/>
      <c r="D74" s="43"/>
      <c r="E74" s="43"/>
      <c r="F74" s="43"/>
      <c r="G74" s="43"/>
      <c r="H74" s="43"/>
      <c r="I74" s="43"/>
      <c r="J74" s="43"/>
      <c r="K74" s="43"/>
      <c r="L74" s="43"/>
      <c r="M74" s="43"/>
      <c r="N74" s="43"/>
    </row>
    <row r="75" spans="1:14" ht="32" customHeight="1" x14ac:dyDescent="0.2">
      <c r="B75" s="9"/>
      <c r="C75" s="88" t="s">
        <v>131</v>
      </c>
      <c r="D75" s="88"/>
      <c r="E75" s="88"/>
      <c r="F75" s="88"/>
      <c r="G75" s="88"/>
      <c r="H75" s="88"/>
      <c r="I75" s="23" t="s">
        <v>25</v>
      </c>
      <c r="J75" s="23" t="s">
        <v>26</v>
      </c>
      <c r="K75" s="23" t="s">
        <v>27</v>
      </c>
      <c r="L75" s="23" t="s">
        <v>28</v>
      </c>
      <c r="M75" s="23" t="s">
        <v>29</v>
      </c>
      <c r="N75" s="24" t="s">
        <v>1</v>
      </c>
    </row>
    <row r="76" spans="1:14" ht="32" customHeight="1" x14ac:dyDescent="0.2">
      <c r="A76" s="51" t="s">
        <v>165</v>
      </c>
      <c r="B76" s="10">
        <v>1</v>
      </c>
      <c r="C76" s="83" t="s">
        <v>234</v>
      </c>
      <c r="D76" s="83"/>
      <c r="E76" s="83"/>
      <c r="F76" s="83"/>
      <c r="G76" s="83"/>
      <c r="H76" s="84"/>
      <c r="I76" s="38"/>
      <c r="J76" s="39"/>
      <c r="K76" s="39"/>
      <c r="L76" s="39"/>
      <c r="M76" s="39"/>
      <c r="N76" s="39"/>
    </row>
    <row r="77" spans="1:14" ht="44" customHeight="1" x14ac:dyDescent="0.2">
      <c r="A77" s="50" t="s">
        <v>166</v>
      </c>
      <c r="B77" s="10">
        <v>2</v>
      </c>
      <c r="C77" s="83" t="s">
        <v>59</v>
      </c>
      <c r="D77" s="83"/>
      <c r="E77" s="83"/>
      <c r="F77" s="83"/>
      <c r="G77" s="83"/>
      <c r="H77" s="84"/>
      <c r="I77" s="38"/>
      <c r="J77" s="39"/>
      <c r="K77" s="39"/>
      <c r="L77" s="39"/>
      <c r="M77" s="39"/>
      <c r="N77" s="39"/>
    </row>
    <row r="78" spans="1:14" ht="46" customHeight="1" x14ac:dyDescent="0.2">
      <c r="A78" s="51" t="s">
        <v>167</v>
      </c>
      <c r="B78" s="10">
        <v>3</v>
      </c>
      <c r="C78" s="83" t="s">
        <v>60</v>
      </c>
      <c r="D78" s="83"/>
      <c r="E78" s="83"/>
      <c r="F78" s="83"/>
      <c r="G78" s="83"/>
      <c r="H78" s="84"/>
      <c r="I78" s="38"/>
      <c r="J78" s="39"/>
      <c r="K78" s="39"/>
      <c r="L78" s="39"/>
      <c r="M78" s="39"/>
      <c r="N78" s="39"/>
    </row>
    <row r="79" spans="1:14" ht="32" customHeight="1" x14ac:dyDescent="0.2">
      <c r="A79" s="51" t="s">
        <v>168</v>
      </c>
      <c r="B79" s="10">
        <v>4</v>
      </c>
      <c r="C79" s="83" t="s">
        <v>61</v>
      </c>
      <c r="D79" s="83"/>
      <c r="E79" s="83"/>
      <c r="F79" s="83"/>
      <c r="G79" s="83"/>
      <c r="H79" s="84"/>
      <c r="I79" s="38"/>
      <c r="J79" s="39"/>
      <c r="K79" s="39"/>
      <c r="L79" s="39"/>
      <c r="M79" s="39"/>
      <c r="N79" s="39"/>
    </row>
    <row r="80" spans="1:14" ht="32" customHeight="1" x14ac:dyDescent="0.2">
      <c r="A80" s="50" t="s">
        <v>171</v>
      </c>
      <c r="B80" s="10">
        <v>5</v>
      </c>
      <c r="C80" s="83" t="s">
        <v>63</v>
      </c>
      <c r="D80" s="83"/>
      <c r="E80" s="83"/>
      <c r="F80" s="83"/>
      <c r="G80" s="83"/>
      <c r="H80" s="84"/>
      <c r="I80" s="40"/>
      <c r="J80" s="39"/>
      <c r="K80" s="39"/>
      <c r="L80" s="39"/>
      <c r="M80" s="39"/>
      <c r="N80" s="39"/>
    </row>
    <row r="82" spans="1:14" x14ac:dyDescent="0.2">
      <c r="B82" s="4" t="s">
        <v>136</v>
      </c>
    </row>
    <row r="83" spans="1:14" x14ac:dyDescent="0.2">
      <c r="B83" s="4" t="s">
        <v>7</v>
      </c>
    </row>
    <row r="84" spans="1:14" ht="18" customHeight="1" x14ac:dyDescent="0.2">
      <c r="B84" s="87"/>
      <c r="C84" s="87"/>
      <c r="D84" s="87"/>
      <c r="E84" s="87"/>
      <c r="F84" s="87"/>
      <c r="G84" s="87"/>
      <c r="H84" s="87"/>
      <c r="I84" s="87"/>
      <c r="J84" s="87"/>
      <c r="K84" s="87"/>
      <c r="L84" s="87"/>
      <c r="M84" s="87"/>
      <c r="N84" s="87"/>
    </row>
    <row r="85" spans="1:14" ht="18" customHeight="1" x14ac:dyDescent="0.2">
      <c r="B85" s="87"/>
      <c r="C85" s="87"/>
      <c r="D85" s="87"/>
      <c r="E85" s="87"/>
      <c r="F85" s="87"/>
      <c r="G85" s="87"/>
      <c r="H85" s="87"/>
      <c r="I85" s="87"/>
      <c r="J85" s="87"/>
      <c r="K85" s="87"/>
      <c r="L85" s="87"/>
      <c r="M85" s="87"/>
      <c r="N85" s="87"/>
    </row>
    <row r="87" spans="1:14" ht="32" x14ac:dyDescent="0.2">
      <c r="A87" s="52" t="s">
        <v>139</v>
      </c>
      <c r="B87" s="9"/>
      <c r="C87" s="88" t="s">
        <v>132</v>
      </c>
      <c r="D87" s="88"/>
      <c r="E87" s="88"/>
      <c r="F87" s="88"/>
      <c r="G87" s="88"/>
      <c r="H87" s="88"/>
      <c r="I87" s="23" t="s">
        <v>25</v>
      </c>
      <c r="J87" s="23" t="s">
        <v>26</v>
      </c>
      <c r="K87" s="23" t="s">
        <v>27</v>
      </c>
      <c r="L87" s="23" t="s">
        <v>28</v>
      </c>
      <c r="M87" s="23" t="s">
        <v>29</v>
      </c>
      <c r="N87" s="24" t="s">
        <v>1</v>
      </c>
    </row>
    <row r="88" spans="1:14" ht="39" customHeight="1" x14ac:dyDescent="0.2">
      <c r="A88" s="53" t="s">
        <v>173</v>
      </c>
      <c r="B88" s="10">
        <v>1</v>
      </c>
      <c r="C88" s="83" t="s">
        <v>235</v>
      </c>
      <c r="D88" s="83"/>
      <c r="E88" s="83"/>
      <c r="F88" s="83"/>
      <c r="G88" s="83"/>
      <c r="H88" s="84"/>
      <c r="I88" s="21"/>
      <c r="J88" s="21"/>
      <c r="K88" s="21"/>
      <c r="L88" s="21"/>
      <c r="M88" s="21"/>
      <c r="N88" s="21"/>
    </row>
    <row r="89" spans="1:14" ht="32" customHeight="1" x14ac:dyDescent="0.2">
      <c r="A89" s="53" t="s">
        <v>174</v>
      </c>
      <c r="B89" s="10">
        <v>2</v>
      </c>
      <c r="C89" s="83" t="s">
        <v>65</v>
      </c>
      <c r="D89" s="83"/>
      <c r="E89" s="83"/>
      <c r="F89" s="83"/>
      <c r="G89" s="83"/>
      <c r="H89" s="84"/>
      <c r="I89" s="21"/>
      <c r="J89" s="21"/>
      <c r="K89" s="21"/>
      <c r="L89" s="21"/>
      <c r="M89" s="21"/>
      <c r="N89" s="21"/>
    </row>
    <row r="90" spans="1:14" ht="46" customHeight="1" x14ac:dyDescent="0.2">
      <c r="A90" s="53" t="s">
        <v>175</v>
      </c>
      <c r="B90" s="10">
        <v>3</v>
      </c>
      <c r="C90" s="83" t="s">
        <v>109</v>
      </c>
      <c r="D90" s="83"/>
      <c r="E90" s="83"/>
      <c r="F90" s="83"/>
      <c r="G90" s="83"/>
      <c r="H90" s="84"/>
      <c r="I90" s="21"/>
      <c r="J90" s="21"/>
      <c r="K90" s="21"/>
      <c r="L90" s="21"/>
      <c r="M90" s="21"/>
      <c r="N90" s="21"/>
    </row>
    <row r="91" spans="1:14" ht="46" customHeight="1" x14ac:dyDescent="0.2">
      <c r="A91" s="53" t="s">
        <v>176</v>
      </c>
      <c r="B91" s="10">
        <v>4</v>
      </c>
      <c r="C91" s="83" t="s">
        <v>250</v>
      </c>
      <c r="D91" s="83"/>
      <c r="E91" s="83"/>
      <c r="F91" s="83"/>
      <c r="G91" s="83"/>
      <c r="H91" s="84"/>
      <c r="I91" s="21"/>
      <c r="J91" s="21"/>
      <c r="K91" s="21"/>
      <c r="L91" s="21"/>
      <c r="M91" s="21"/>
      <c r="N91" s="21"/>
    </row>
    <row r="92" spans="1:14" ht="46" customHeight="1" x14ac:dyDescent="0.2">
      <c r="A92" s="53" t="s">
        <v>177</v>
      </c>
      <c r="B92" s="10">
        <v>5</v>
      </c>
      <c r="C92" s="83" t="s">
        <v>110</v>
      </c>
      <c r="D92" s="83"/>
      <c r="E92" s="83"/>
      <c r="F92" s="83"/>
      <c r="G92" s="83"/>
      <c r="H92" s="84"/>
      <c r="I92" s="21"/>
      <c r="J92" s="21"/>
      <c r="K92" s="21"/>
      <c r="L92" s="21"/>
      <c r="M92" s="21"/>
      <c r="N92" s="21"/>
    </row>
    <row r="93" spans="1:14" ht="46" customHeight="1" x14ac:dyDescent="0.2">
      <c r="A93" s="53" t="s">
        <v>178</v>
      </c>
      <c r="B93" s="10">
        <v>6</v>
      </c>
      <c r="C93" s="83" t="s">
        <v>66</v>
      </c>
      <c r="D93" s="83"/>
      <c r="E93" s="83"/>
      <c r="F93" s="83"/>
      <c r="G93" s="83"/>
      <c r="H93" s="84"/>
      <c r="I93" s="21"/>
      <c r="J93" s="21"/>
      <c r="K93" s="21"/>
      <c r="L93" s="21"/>
      <c r="M93" s="21"/>
      <c r="N93" s="21"/>
    </row>
    <row r="94" spans="1:14" ht="46" customHeight="1" x14ac:dyDescent="0.2">
      <c r="A94" s="54" t="s">
        <v>179</v>
      </c>
      <c r="B94" s="10">
        <v>7</v>
      </c>
      <c r="C94" s="83" t="s">
        <v>111</v>
      </c>
      <c r="D94" s="83"/>
      <c r="E94" s="83"/>
      <c r="F94" s="83"/>
      <c r="G94" s="83"/>
      <c r="H94" s="84"/>
      <c r="I94" s="21"/>
      <c r="J94" s="21"/>
      <c r="K94" s="21"/>
      <c r="L94" s="21"/>
      <c r="M94" s="21"/>
      <c r="N94" s="21"/>
    </row>
    <row r="95" spans="1:14" ht="46" customHeight="1" x14ac:dyDescent="0.2">
      <c r="A95" s="53" t="s">
        <v>180</v>
      </c>
      <c r="B95" s="10">
        <v>8</v>
      </c>
      <c r="C95" s="83" t="s">
        <v>249</v>
      </c>
      <c r="D95" s="83"/>
      <c r="E95" s="83"/>
      <c r="F95" s="83"/>
      <c r="G95" s="83"/>
      <c r="H95" s="84"/>
      <c r="I95" s="21"/>
      <c r="J95" s="21"/>
      <c r="K95" s="21"/>
      <c r="L95" s="21"/>
      <c r="M95" s="21"/>
      <c r="N95" s="21"/>
    </row>
    <row r="96" spans="1:14" ht="46" customHeight="1" x14ac:dyDescent="0.2">
      <c r="A96" s="53" t="s">
        <v>181</v>
      </c>
      <c r="B96" s="10">
        <v>9</v>
      </c>
      <c r="C96" s="83" t="s">
        <v>112</v>
      </c>
      <c r="D96" s="83"/>
      <c r="E96" s="83"/>
      <c r="F96" s="83"/>
      <c r="G96" s="83"/>
      <c r="H96" s="84"/>
      <c r="I96" s="21"/>
      <c r="J96" s="21"/>
      <c r="K96" s="21"/>
      <c r="L96" s="21"/>
      <c r="M96" s="21"/>
      <c r="N96" s="21"/>
    </row>
    <row r="97" spans="1:14" ht="46" customHeight="1" x14ac:dyDescent="0.2">
      <c r="A97" s="53" t="s">
        <v>182</v>
      </c>
      <c r="B97" s="10">
        <v>10</v>
      </c>
      <c r="C97" s="83" t="s">
        <v>67</v>
      </c>
      <c r="D97" s="83"/>
      <c r="E97" s="83"/>
      <c r="F97" s="83"/>
      <c r="G97" s="83"/>
      <c r="H97" s="84"/>
      <c r="I97" s="21"/>
      <c r="J97" s="21"/>
      <c r="K97" s="21"/>
      <c r="L97" s="21"/>
      <c r="M97" s="21"/>
      <c r="N97" s="21"/>
    </row>
    <row r="98" spans="1:14" ht="46" customHeight="1" x14ac:dyDescent="0.2">
      <c r="A98" s="53" t="s">
        <v>183</v>
      </c>
      <c r="B98" s="10">
        <v>11</v>
      </c>
      <c r="C98" s="83" t="s">
        <v>68</v>
      </c>
      <c r="D98" s="83"/>
      <c r="E98" s="83"/>
      <c r="F98" s="83"/>
      <c r="G98" s="83"/>
      <c r="H98" s="84"/>
      <c r="I98" s="21"/>
      <c r="J98" s="21"/>
      <c r="K98" s="21"/>
      <c r="L98" s="21"/>
      <c r="M98" s="21"/>
      <c r="N98" s="21"/>
    </row>
    <row r="99" spans="1:14" ht="46" customHeight="1" x14ac:dyDescent="0.2">
      <c r="A99" s="53" t="s">
        <v>184</v>
      </c>
      <c r="B99" s="10">
        <v>12</v>
      </c>
      <c r="C99" s="83" t="s">
        <v>113</v>
      </c>
      <c r="D99" s="83"/>
      <c r="E99" s="83"/>
      <c r="F99" s="83"/>
      <c r="G99" s="83"/>
      <c r="H99" s="84"/>
      <c r="I99" s="21"/>
      <c r="J99" s="21"/>
      <c r="K99" s="21"/>
      <c r="L99" s="21"/>
      <c r="M99" s="21"/>
      <c r="N99" s="21"/>
    </row>
    <row r="100" spans="1:14" ht="46" customHeight="1" x14ac:dyDescent="0.2">
      <c r="A100" s="53" t="s">
        <v>185</v>
      </c>
      <c r="B100" s="10">
        <v>13</v>
      </c>
      <c r="C100" s="83" t="s">
        <v>88</v>
      </c>
      <c r="D100" s="83"/>
      <c r="E100" s="83"/>
      <c r="F100" s="83"/>
      <c r="G100" s="83"/>
      <c r="H100" s="84"/>
      <c r="I100" s="21"/>
      <c r="J100" s="21"/>
      <c r="K100" s="21"/>
      <c r="L100" s="21"/>
      <c r="M100" s="21"/>
      <c r="N100" s="21"/>
    </row>
    <row r="101" spans="1:14" ht="46" customHeight="1" x14ac:dyDescent="0.2">
      <c r="A101" s="55" t="s">
        <v>186</v>
      </c>
      <c r="B101" s="10">
        <v>14</v>
      </c>
      <c r="C101" s="83" t="s">
        <v>236</v>
      </c>
      <c r="D101" s="83"/>
      <c r="E101" s="83"/>
      <c r="F101" s="83"/>
      <c r="G101" s="83"/>
      <c r="H101" s="84"/>
      <c r="I101" s="21"/>
      <c r="J101" s="21"/>
      <c r="K101" s="21"/>
      <c r="L101" s="21"/>
      <c r="M101" s="21"/>
      <c r="N101" s="21"/>
    </row>
    <row r="102" spans="1:14" ht="46" customHeight="1" x14ac:dyDescent="0.2">
      <c r="A102" s="53" t="s">
        <v>187</v>
      </c>
      <c r="B102" s="10">
        <v>15</v>
      </c>
      <c r="C102" s="83" t="s">
        <v>237</v>
      </c>
      <c r="D102" s="83"/>
      <c r="E102" s="83"/>
      <c r="F102" s="83"/>
      <c r="G102" s="83"/>
      <c r="H102" s="84"/>
      <c r="I102" s="21"/>
      <c r="J102" s="21"/>
      <c r="K102" s="21"/>
      <c r="L102" s="21"/>
      <c r="M102" s="21"/>
      <c r="N102" s="21"/>
    </row>
    <row r="103" spans="1:14" ht="46" customHeight="1" x14ac:dyDescent="0.2">
      <c r="A103" s="53" t="s">
        <v>188</v>
      </c>
      <c r="B103" s="10">
        <v>16</v>
      </c>
      <c r="C103" s="83" t="s">
        <v>69</v>
      </c>
      <c r="D103" s="83"/>
      <c r="E103" s="83"/>
      <c r="F103" s="83"/>
      <c r="G103" s="83"/>
      <c r="H103" s="84"/>
      <c r="I103" s="21"/>
      <c r="J103" s="21"/>
      <c r="K103" s="21"/>
      <c r="L103" s="21"/>
      <c r="M103" s="21"/>
      <c r="N103" s="21"/>
    </row>
    <row r="104" spans="1:14" ht="46" customHeight="1" x14ac:dyDescent="0.2">
      <c r="A104" s="53" t="s">
        <v>189</v>
      </c>
      <c r="B104" s="10">
        <v>17</v>
      </c>
      <c r="C104" s="83" t="s">
        <v>89</v>
      </c>
      <c r="D104" s="83"/>
      <c r="E104" s="83"/>
      <c r="F104" s="83"/>
      <c r="G104" s="83"/>
      <c r="H104" s="84"/>
      <c r="I104" s="21"/>
      <c r="J104" s="21"/>
      <c r="K104" s="21"/>
      <c r="L104" s="21"/>
      <c r="M104" s="21"/>
      <c r="N104" s="21"/>
    </row>
    <row r="105" spans="1:14" ht="46" customHeight="1" x14ac:dyDescent="0.2">
      <c r="A105" s="53" t="s">
        <v>190</v>
      </c>
      <c r="B105" s="10">
        <v>18</v>
      </c>
      <c r="C105" s="83" t="s">
        <v>70</v>
      </c>
      <c r="D105" s="83"/>
      <c r="E105" s="83"/>
      <c r="F105" s="83"/>
      <c r="G105" s="83"/>
      <c r="H105" s="84"/>
      <c r="I105" s="21"/>
      <c r="J105" s="21"/>
      <c r="K105" s="21"/>
      <c r="L105" s="21"/>
      <c r="M105" s="21"/>
      <c r="N105" s="21"/>
    </row>
    <row r="107" spans="1:14" x14ac:dyDescent="0.2">
      <c r="B107" s="4" t="s">
        <v>44</v>
      </c>
    </row>
    <row r="108" spans="1:14" x14ac:dyDescent="0.2">
      <c r="B108" s="4" t="s">
        <v>7</v>
      </c>
    </row>
    <row r="109" spans="1:14" ht="16" customHeight="1" x14ac:dyDescent="0.2">
      <c r="B109" s="87"/>
      <c r="C109" s="87"/>
      <c r="D109" s="87"/>
      <c r="E109" s="87"/>
      <c r="F109" s="87"/>
      <c r="G109" s="87"/>
      <c r="H109" s="87"/>
      <c r="I109" s="87"/>
      <c r="J109" s="87"/>
      <c r="K109" s="87"/>
      <c r="L109" s="87"/>
      <c r="M109" s="87"/>
      <c r="N109" s="87"/>
    </row>
    <row r="110" spans="1:14" ht="16" customHeight="1" x14ac:dyDescent="0.2">
      <c r="B110" s="87"/>
      <c r="C110" s="87"/>
      <c r="D110" s="87"/>
      <c r="E110" s="87"/>
      <c r="F110" s="87"/>
      <c r="G110" s="87"/>
      <c r="H110" s="87"/>
      <c r="I110" s="87"/>
      <c r="J110" s="87"/>
      <c r="K110" s="87"/>
      <c r="L110" s="87"/>
      <c r="M110" s="87"/>
      <c r="N110" s="87"/>
    </row>
    <row r="112" spans="1:14" ht="32" x14ac:dyDescent="0.2">
      <c r="A112" s="52" t="s">
        <v>139</v>
      </c>
      <c r="B112" s="72" t="s">
        <v>263</v>
      </c>
      <c r="C112" s="88" t="s">
        <v>133</v>
      </c>
      <c r="D112" s="88"/>
      <c r="E112" s="88"/>
      <c r="F112" s="88"/>
      <c r="G112" s="88"/>
      <c r="H112" s="88"/>
      <c r="I112" s="23" t="s">
        <v>25</v>
      </c>
      <c r="J112" s="23" t="s">
        <v>26</v>
      </c>
      <c r="K112" s="23" t="s">
        <v>27</v>
      </c>
      <c r="L112" s="23" t="s">
        <v>28</v>
      </c>
      <c r="M112" s="23" t="s">
        <v>29</v>
      </c>
      <c r="N112" s="24" t="s">
        <v>1</v>
      </c>
    </row>
    <row r="113" spans="1:14" s="2" customFormat="1" x14ac:dyDescent="0.2">
      <c r="B113" s="73" t="s">
        <v>264</v>
      </c>
      <c r="C113" s="74"/>
      <c r="D113" s="74"/>
      <c r="E113" s="74"/>
      <c r="F113" s="74"/>
      <c r="G113" s="74"/>
      <c r="H113" s="74"/>
      <c r="I113" s="75"/>
      <c r="J113" s="75"/>
      <c r="K113" s="75"/>
      <c r="L113" s="75"/>
      <c r="M113" s="75"/>
      <c r="N113" s="76"/>
    </row>
    <row r="114" spans="1:14" ht="48" customHeight="1" x14ac:dyDescent="0.2">
      <c r="A114" s="53" t="s">
        <v>191</v>
      </c>
      <c r="B114" s="10">
        <v>1</v>
      </c>
      <c r="C114" s="80" t="s">
        <v>114</v>
      </c>
      <c r="D114" s="80"/>
      <c r="E114" s="80"/>
      <c r="F114" s="80"/>
      <c r="G114" s="80"/>
      <c r="H114" s="81"/>
      <c r="I114" s="21"/>
      <c r="J114" s="21"/>
      <c r="K114" s="21"/>
      <c r="L114" s="21"/>
      <c r="M114" s="21"/>
      <c r="N114" s="21"/>
    </row>
    <row r="115" spans="1:14" ht="32" customHeight="1" x14ac:dyDescent="0.2">
      <c r="A115" s="53" t="s">
        <v>192</v>
      </c>
      <c r="B115" s="10">
        <v>2</v>
      </c>
      <c r="C115" s="80" t="s">
        <v>115</v>
      </c>
      <c r="D115" s="80"/>
      <c r="E115" s="80"/>
      <c r="F115" s="80"/>
      <c r="G115" s="80"/>
      <c r="H115" s="81"/>
      <c r="I115" s="21"/>
      <c r="J115" s="21"/>
      <c r="K115" s="21"/>
      <c r="L115" s="21"/>
      <c r="M115" s="21"/>
      <c r="N115" s="21"/>
    </row>
    <row r="116" spans="1:14" ht="45" customHeight="1" x14ac:dyDescent="0.2">
      <c r="A116" s="53" t="s">
        <v>193</v>
      </c>
      <c r="B116" s="10">
        <v>3</v>
      </c>
      <c r="C116" s="80" t="s">
        <v>71</v>
      </c>
      <c r="D116" s="80"/>
      <c r="E116" s="80"/>
      <c r="F116" s="80"/>
      <c r="G116" s="80"/>
      <c r="H116" s="81"/>
      <c r="I116" s="21"/>
      <c r="J116" s="21"/>
      <c r="K116" s="21"/>
      <c r="L116" s="21"/>
      <c r="M116" s="21"/>
      <c r="N116" s="21"/>
    </row>
    <row r="117" spans="1:14" ht="32" customHeight="1" x14ac:dyDescent="0.2">
      <c r="A117" s="53" t="s">
        <v>194</v>
      </c>
      <c r="B117" s="10">
        <v>4</v>
      </c>
      <c r="C117" s="80" t="s">
        <v>251</v>
      </c>
      <c r="D117" s="80"/>
      <c r="E117" s="80"/>
      <c r="F117" s="80"/>
      <c r="G117" s="80"/>
      <c r="H117" s="81"/>
      <c r="I117" s="21"/>
      <c r="J117" s="21"/>
      <c r="K117" s="21"/>
      <c r="L117" s="21"/>
      <c r="M117" s="21"/>
      <c r="N117" s="21"/>
    </row>
    <row r="118" spans="1:14" ht="32" customHeight="1" x14ac:dyDescent="0.2">
      <c r="A118" s="53" t="s">
        <v>195</v>
      </c>
      <c r="B118" s="10">
        <v>5</v>
      </c>
      <c r="C118" s="80" t="s">
        <v>116</v>
      </c>
      <c r="D118" s="80"/>
      <c r="E118" s="80"/>
      <c r="F118" s="80"/>
      <c r="G118" s="80"/>
      <c r="H118" s="81"/>
      <c r="I118" s="21"/>
      <c r="J118" s="21"/>
      <c r="K118" s="21"/>
      <c r="L118" s="21"/>
      <c r="M118" s="21"/>
      <c r="N118" s="21"/>
    </row>
    <row r="119" spans="1:14" ht="32" customHeight="1" x14ac:dyDescent="0.2">
      <c r="A119" s="50" t="s">
        <v>196</v>
      </c>
      <c r="B119" s="10">
        <v>6</v>
      </c>
      <c r="C119" s="80" t="s">
        <v>72</v>
      </c>
      <c r="D119" s="80"/>
      <c r="E119" s="80"/>
      <c r="F119" s="80"/>
      <c r="G119" s="80"/>
      <c r="H119" s="81"/>
      <c r="I119" s="21"/>
      <c r="J119" s="21"/>
      <c r="K119" s="21"/>
      <c r="L119" s="21"/>
      <c r="M119" s="21"/>
      <c r="N119" s="21"/>
    </row>
    <row r="120" spans="1:14" ht="47" customHeight="1" x14ac:dyDescent="0.2">
      <c r="A120" s="53" t="s">
        <v>197</v>
      </c>
      <c r="B120" s="10">
        <v>7</v>
      </c>
      <c r="C120" s="80" t="s">
        <v>73</v>
      </c>
      <c r="D120" s="80"/>
      <c r="E120" s="80"/>
      <c r="F120" s="80"/>
      <c r="G120" s="80"/>
      <c r="H120" s="81"/>
      <c r="I120" s="21"/>
      <c r="J120" s="21"/>
      <c r="K120" s="21"/>
      <c r="L120" s="21"/>
      <c r="M120" s="21"/>
      <c r="N120" s="21"/>
    </row>
    <row r="121" spans="1:14" ht="44" customHeight="1" x14ac:dyDescent="0.2">
      <c r="A121" s="53" t="s">
        <v>198</v>
      </c>
      <c r="B121" s="10">
        <v>8</v>
      </c>
      <c r="C121" s="80" t="s">
        <v>74</v>
      </c>
      <c r="D121" s="80"/>
      <c r="E121" s="80"/>
      <c r="F121" s="80"/>
      <c r="G121" s="80"/>
      <c r="H121" s="81"/>
      <c r="I121" s="21"/>
      <c r="J121" s="21"/>
      <c r="K121" s="21"/>
      <c r="L121" s="21"/>
      <c r="M121" s="21"/>
      <c r="N121" s="21"/>
    </row>
    <row r="122" spans="1:14" ht="44" customHeight="1" x14ac:dyDescent="0.2">
      <c r="A122" s="53" t="s">
        <v>199</v>
      </c>
      <c r="B122" s="10">
        <v>9</v>
      </c>
      <c r="C122" s="80" t="s">
        <v>117</v>
      </c>
      <c r="D122" s="80"/>
      <c r="E122" s="80"/>
      <c r="F122" s="80"/>
      <c r="G122" s="80"/>
      <c r="H122" s="81"/>
      <c r="I122" s="21"/>
      <c r="J122" s="21"/>
      <c r="K122" s="21"/>
      <c r="L122" s="21"/>
      <c r="M122" s="21"/>
      <c r="N122" s="21"/>
    </row>
    <row r="123" spans="1:14" ht="44" customHeight="1" x14ac:dyDescent="0.2">
      <c r="A123" s="50" t="s">
        <v>200</v>
      </c>
      <c r="B123" s="10">
        <v>10</v>
      </c>
      <c r="C123" s="80" t="s">
        <v>90</v>
      </c>
      <c r="D123" s="80"/>
      <c r="E123" s="80"/>
      <c r="F123" s="80"/>
      <c r="G123" s="80"/>
      <c r="H123" s="81"/>
      <c r="I123" s="21"/>
      <c r="J123" s="21"/>
      <c r="K123" s="21"/>
      <c r="L123" s="21"/>
      <c r="M123" s="21"/>
      <c r="N123" s="21"/>
    </row>
    <row r="124" spans="1:14" ht="44" customHeight="1" x14ac:dyDescent="0.2">
      <c r="A124" s="53" t="s">
        <v>201</v>
      </c>
      <c r="B124" s="10">
        <v>11</v>
      </c>
      <c r="C124" s="80" t="s">
        <v>118</v>
      </c>
      <c r="D124" s="80"/>
      <c r="E124" s="80"/>
      <c r="F124" s="80"/>
      <c r="G124" s="80"/>
      <c r="H124" s="81"/>
      <c r="I124" s="21"/>
      <c r="J124" s="21"/>
      <c r="K124" s="21"/>
      <c r="L124" s="21"/>
      <c r="M124" s="21"/>
      <c r="N124" s="21"/>
    </row>
    <row r="125" spans="1:14" ht="44" customHeight="1" x14ac:dyDescent="0.2">
      <c r="A125" s="53" t="s">
        <v>202</v>
      </c>
      <c r="B125" s="10">
        <v>13</v>
      </c>
      <c r="C125" s="80" t="s">
        <v>75</v>
      </c>
      <c r="D125" s="80"/>
      <c r="E125" s="80"/>
      <c r="F125" s="80"/>
      <c r="G125" s="80"/>
      <c r="H125" s="81"/>
      <c r="I125" s="21"/>
      <c r="J125" s="21"/>
      <c r="K125" s="21"/>
      <c r="L125" s="21"/>
      <c r="M125" s="21"/>
      <c r="N125" s="21"/>
    </row>
    <row r="127" spans="1:14" x14ac:dyDescent="0.2">
      <c r="B127" s="4" t="s">
        <v>46</v>
      </c>
    </row>
    <row r="128" spans="1:14" x14ac:dyDescent="0.2">
      <c r="B128" s="4" t="s">
        <v>7</v>
      </c>
    </row>
    <row r="129" spans="1:14" ht="17" customHeight="1" x14ac:dyDescent="0.2">
      <c r="B129" s="82"/>
      <c r="C129" s="82"/>
      <c r="D129" s="82"/>
      <c r="E129" s="82"/>
      <c r="F129" s="82"/>
      <c r="G129" s="82"/>
      <c r="H129" s="82"/>
      <c r="I129" s="82"/>
      <c r="J129" s="82"/>
      <c r="K129" s="82"/>
      <c r="L129" s="82"/>
      <c r="M129" s="82"/>
      <c r="N129" s="82"/>
    </row>
    <row r="130" spans="1:14" ht="17" customHeight="1" x14ac:dyDescent="0.2">
      <c r="B130" s="82"/>
      <c r="C130" s="82"/>
      <c r="D130" s="82"/>
      <c r="E130" s="82"/>
      <c r="F130" s="82"/>
      <c r="G130" s="82"/>
      <c r="H130" s="82"/>
      <c r="I130" s="82"/>
      <c r="J130" s="82"/>
      <c r="K130" s="82"/>
      <c r="L130" s="82"/>
      <c r="M130" s="82"/>
      <c r="N130" s="82"/>
    </row>
    <row r="132" spans="1:14" ht="32" x14ac:dyDescent="0.2">
      <c r="A132" s="56" t="s">
        <v>139</v>
      </c>
      <c r="B132" s="9"/>
      <c r="C132" s="88" t="s">
        <v>134</v>
      </c>
      <c r="D132" s="88"/>
      <c r="E132" s="88"/>
      <c r="F132" s="88"/>
      <c r="G132" s="88"/>
      <c r="H132" s="88"/>
      <c r="I132" s="23" t="s">
        <v>25</v>
      </c>
      <c r="J132" s="23" t="s">
        <v>26</v>
      </c>
      <c r="K132" s="23" t="s">
        <v>27</v>
      </c>
      <c r="L132" s="23" t="s">
        <v>28</v>
      </c>
      <c r="M132" s="23" t="s">
        <v>29</v>
      </c>
      <c r="N132" s="24" t="s">
        <v>1</v>
      </c>
    </row>
    <row r="133" spans="1:14" ht="32" customHeight="1" x14ac:dyDescent="0.2">
      <c r="A133" s="57" t="s">
        <v>203</v>
      </c>
      <c r="B133" s="10">
        <v>1</v>
      </c>
      <c r="C133" s="85" t="s">
        <v>119</v>
      </c>
      <c r="D133" s="85"/>
      <c r="E133" s="85"/>
      <c r="F133" s="85"/>
      <c r="G133" s="85"/>
      <c r="H133" s="86"/>
      <c r="I133" s="21"/>
      <c r="J133" s="21"/>
      <c r="K133" s="21"/>
      <c r="L133" s="21"/>
      <c r="M133" s="21"/>
      <c r="N133" s="21"/>
    </row>
    <row r="134" spans="1:14" ht="32" customHeight="1" x14ac:dyDescent="0.2">
      <c r="A134" s="58" t="s">
        <v>204</v>
      </c>
      <c r="B134" s="10">
        <v>2</v>
      </c>
      <c r="C134" s="85" t="s">
        <v>120</v>
      </c>
      <c r="D134" s="85"/>
      <c r="E134" s="85"/>
      <c r="F134" s="85"/>
      <c r="G134" s="85"/>
      <c r="H134" s="86"/>
      <c r="I134" s="21"/>
      <c r="J134" s="21"/>
      <c r="K134" s="21"/>
      <c r="L134" s="21"/>
      <c r="M134" s="21"/>
      <c r="N134" s="21"/>
    </row>
    <row r="135" spans="1:14" ht="32" customHeight="1" x14ac:dyDescent="0.2">
      <c r="A135" s="57" t="s">
        <v>205</v>
      </c>
      <c r="B135" s="10">
        <v>3</v>
      </c>
      <c r="C135" s="85" t="s">
        <v>76</v>
      </c>
      <c r="D135" s="85"/>
      <c r="E135" s="85"/>
      <c r="F135" s="85"/>
      <c r="G135" s="85"/>
      <c r="H135" s="86"/>
      <c r="I135" s="21"/>
      <c r="J135" s="21"/>
      <c r="K135" s="21"/>
      <c r="L135" s="21"/>
      <c r="M135" s="21"/>
      <c r="N135" s="21"/>
    </row>
    <row r="136" spans="1:14" ht="32" customHeight="1" x14ac:dyDescent="0.2">
      <c r="A136" s="57" t="s">
        <v>206</v>
      </c>
      <c r="B136" s="10">
        <v>4</v>
      </c>
      <c r="C136" s="85" t="s">
        <v>121</v>
      </c>
      <c r="D136" s="85"/>
      <c r="E136" s="85"/>
      <c r="F136" s="85"/>
      <c r="G136" s="85"/>
      <c r="H136" s="86"/>
      <c r="I136" s="21"/>
      <c r="J136" s="21"/>
      <c r="K136" s="21"/>
      <c r="L136" s="21"/>
      <c r="M136" s="21"/>
      <c r="N136" s="21"/>
    </row>
    <row r="137" spans="1:14" ht="32" customHeight="1" x14ac:dyDescent="0.2">
      <c r="A137" s="57" t="s">
        <v>207</v>
      </c>
      <c r="B137" s="10">
        <v>5</v>
      </c>
      <c r="C137" s="85" t="s">
        <v>91</v>
      </c>
      <c r="D137" s="85"/>
      <c r="E137" s="85"/>
      <c r="F137" s="85"/>
      <c r="G137" s="85"/>
      <c r="H137" s="86"/>
      <c r="I137" s="21"/>
      <c r="J137" s="21"/>
      <c r="K137" s="21"/>
      <c r="L137" s="21"/>
      <c r="M137" s="21"/>
      <c r="N137" s="21"/>
    </row>
    <row r="138" spans="1:14" ht="32" customHeight="1" x14ac:dyDescent="0.2">
      <c r="A138" s="57" t="s">
        <v>208</v>
      </c>
      <c r="B138" s="10">
        <v>6</v>
      </c>
      <c r="C138" s="85" t="s">
        <v>239</v>
      </c>
      <c r="D138" s="85"/>
      <c r="E138" s="85"/>
      <c r="F138" s="85"/>
      <c r="G138" s="85"/>
      <c r="H138" s="86"/>
      <c r="I138" s="21"/>
      <c r="J138" s="21"/>
      <c r="K138" s="21"/>
      <c r="L138" s="21"/>
      <c r="M138" s="21"/>
      <c r="N138" s="21"/>
    </row>
    <row r="139" spans="1:14" ht="32" customHeight="1" x14ac:dyDescent="0.2">
      <c r="A139" s="57" t="s">
        <v>209</v>
      </c>
      <c r="B139" s="10">
        <v>7</v>
      </c>
      <c r="C139" s="85" t="s">
        <v>77</v>
      </c>
      <c r="D139" s="85"/>
      <c r="E139" s="85"/>
      <c r="F139" s="85"/>
      <c r="G139" s="85"/>
      <c r="H139" s="86"/>
      <c r="I139" s="21"/>
      <c r="J139" s="21"/>
      <c r="K139" s="21"/>
      <c r="L139" s="21"/>
      <c r="M139" s="21"/>
      <c r="N139" s="21"/>
    </row>
    <row r="140" spans="1:14" ht="32" customHeight="1" x14ac:dyDescent="0.2">
      <c r="A140" s="57" t="s">
        <v>210</v>
      </c>
      <c r="B140" s="10">
        <v>8</v>
      </c>
      <c r="C140" s="85" t="s">
        <v>92</v>
      </c>
      <c r="D140" s="85"/>
      <c r="E140" s="85"/>
      <c r="F140" s="85"/>
      <c r="G140" s="85"/>
      <c r="H140" s="86"/>
      <c r="I140" s="21"/>
      <c r="J140" s="21"/>
      <c r="K140" s="21"/>
      <c r="L140" s="21"/>
      <c r="M140" s="21"/>
      <c r="N140" s="21"/>
    </row>
    <row r="141" spans="1:14" ht="32" customHeight="1" x14ac:dyDescent="0.2">
      <c r="A141" s="57" t="s">
        <v>211</v>
      </c>
      <c r="B141" s="10">
        <v>9</v>
      </c>
      <c r="C141" s="85" t="s">
        <v>93</v>
      </c>
      <c r="D141" s="85"/>
      <c r="E141" s="85"/>
      <c r="F141" s="85"/>
      <c r="G141" s="85"/>
      <c r="H141" s="86"/>
      <c r="I141" s="21"/>
      <c r="J141" s="21"/>
      <c r="K141" s="21"/>
      <c r="L141" s="21"/>
      <c r="M141" s="21"/>
      <c r="N141" s="21"/>
    </row>
    <row r="142" spans="1:14" ht="32" customHeight="1" x14ac:dyDescent="0.2">
      <c r="A142" s="57" t="s">
        <v>212</v>
      </c>
      <c r="B142" s="10">
        <v>10</v>
      </c>
      <c r="C142" s="85" t="s">
        <v>78</v>
      </c>
      <c r="D142" s="85"/>
      <c r="E142" s="85"/>
      <c r="F142" s="85"/>
      <c r="G142" s="85"/>
      <c r="H142" s="86"/>
      <c r="I142" s="21"/>
      <c r="J142" s="21"/>
      <c r="K142" s="21"/>
      <c r="L142" s="21"/>
      <c r="M142" s="21"/>
      <c r="N142" s="21"/>
    </row>
    <row r="143" spans="1:14" ht="32" customHeight="1" x14ac:dyDescent="0.2">
      <c r="A143" s="57" t="s">
        <v>213</v>
      </c>
      <c r="B143" s="10">
        <v>11</v>
      </c>
      <c r="C143" s="85" t="s">
        <v>238</v>
      </c>
      <c r="D143" s="85"/>
      <c r="E143" s="85"/>
      <c r="F143" s="85"/>
      <c r="G143" s="85"/>
      <c r="H143" s="86"/>
      <c r="I143" s="21"/>
      <c r="J143" s="21"/>
      <c r="K143" s="21"/>
      <c r="L143" s="21"/>
      <c r="M143" s="21"/>
      <c r="N143" s="21"/>
    </row>
    <row r="144" spans="1:14" ht="32" customHeight="1" x14ac:dyDescent="0.2">
      <c r="A144" s="58" t="s">
        <v>214</v>
      </c>
      <c r="B144" s="10">
        <v>12</v>
      </c>
      <c r="C144" s="85" t="s">
        <v>122</v>
      </c>
      <c r="D144" s="85"/>
      <c r="E144" s="85"/>
      <c r="F144" s="85"/>
      <c r="G144" s="85"/>
      <c r="H144" s="86"/>
      <c r="I144" s="21"/>
      <c r="J144" s="21"/>
      <c r="K144" s="21"/>
      <c r="L144" s="21"/>
      <c r="M144" s="21"/>
      <c r="N144" s="21"/>
    </row>
    <row r="145" spans="1:14" ht="32" customHeight="1" x14ac:dyDescent="0.2">
      <c r="A145" s="57" t="s">
        <v>215</v>
      </c>
      <c r="B145" s="10">
        <v>14</v>
      </c>
      <c r="C145" s="85" t="s">
        <v>123</v>
      </c>
      <c r="D145" s="85"/>
      <c r="E145" s="85"/>
      <c r="F145" s="85"/>
      <c r="G145" s="85"/>
      <c r="H145" s="86"/>
      <c r="I145" s="21"/>
      <c r="J145" s="21"/>
      <c r="K145" s="21"/>
      <c r="L145" s="21"/>
      <c r="M145" s="21"/>
      <c r="N145" s="21"/>
    </row>
    <row r="146" spans="1:14" ht="32" customHeight="1" x14ac:dyDescent="0.2">
      <c r="A146" s="57" t="s">
        <v>216</v>
      </c>
      <c r="B146" s="10">
        <v>15</v>
      </c>
      <c r="C146" s="85" t="s">
        <v>124</v>
      </c>
      <c r="D146" s="85"/>
      <c r="E146" s="85"/>
      <c r="F146" s="85"/>
      <c r="G146" s="85"/>
      <c r="H146" s="86"/>
      <c r="I146" s="21"/>
      <c r="J146" s="21"/>
      <c r="K146" s="21"/>
      <c r="L146" s="21"/>
      <c r="M146" s="21"/>
      <c r="N146" s="21"/>
    </row>
    <row r="147" spans="1:14" ht="32" customHeight="1" x14ac:dyDescent="0.2">
      <c r="A147" s="59" t="s">
        <v>217</v>
      </c>
      <c r="B147" s="10">
        <v>16</v>
      </c>
      <c r="C147" s="85" t="s">
        <v>125</v>
      </c>
      <c r="D147" s="85"/>
      <c r="E147" s="85"/>
      <c r="F147" s="85"/>
      <c r="G147" s="85"/>
      <c r="H147" s="86"/>
      <c r="I147" s="21"/>
      <c r="J147" s="21"/>
      <c r="K147" s="21"/>
      <c r="L147" s="21"/>
      <c r="M147" s="21"/>
      <c r="N147" s="21"/>
    </row>
    <row r="149" spans="1:14" x14ac:dyDescent="0.2">
      <c r="B149" s="4" t="s">
        <v>48</v>
      </c>
    </row>
    <row r="150" spans="1:14" x14ac:dyDescent="0.2">
      <c r="B150" s="4" t="s">
        <v>7</v>
      </c>
    </row>
    <row r="151" spans="1:14" x14ac:dyDescent="0.2">
      <c r="B151" s="82"/>
      <c r="C151" s="82"/>
      <c r="D151" s="82"/>
      <c r="E151" s="82"/>
      <c r="F151" s="82"/>
      <c r="G151" s="82"/>
      <c r="H151" s="82"/>
      <c r="I151" s="82"/>
      <c r="J151" s="82"/>
      <c r="K151" s="82"/>
      <c r="L151" s="82"/>
      <c r="M151" s="82"/>
      <c r="N151" s="82"/>
    </row>
    <row r="152" spans="1:14" x14ac:dyDescent="0.2">
      <c r="B152" s="82"/>
      <c r="C152" s="82"/>
      <c r="D152" s="82"/>
      <c r="E152" s="82"/>
      <c r="F152" s="82"/>
      <c r="G152" s="82"/>
      <c r="H152" s="82"/>
      <c r="I152" s="82"/>
      <c r="J152" s="82"/>
      <c r="K152" s="82"/>
      <c r="L152" s="82"/>
      <c r="M152" s="82"/>
      <c r="N152" s="82"/>
    </row>
    <row r="153" spans="1:14" x14ac:dyDescent="0.2">
      <c r="B153" s="4"/>
    </row>
    <row r="154" spans="1:14" ht="32" x14ac:dyDescent="0.2">
      <c r="A154" s="52" t="s">
        <v>139</v>
      </c>
      <c r="B154" s="9"/>
      <c r="C154" s="88" t="s">
        <v>135</v>
      </c>
      <c r="D154" s="88"/>
      <c r="E154" s="88"/>
      <c r="F154" s="88"/>
      <c r="G154" s="88"/>
      <c r="H154" s="88"/>
      <c r="I154" s="23" t="s">
        <v>25</v>
      </c>
      <c r="J154" s="23" t="s">
        <v>26</v>
      </c>
      <c r="K154" s="23" t="s">
        <v>27</v>
      </c>
      <c r="L154" s="23" t="s">
        <v>28</v>
      </c>
      <c r="M154" s="23" t="s">
        <v>29</v>
      </c>
      <c r="N154" s="24" t="s">
        <v>1</v>
      </c>
    </row>
    <row r="155" spans="1:14" ht="33" customHeight="1" x14ac:dyDescent="0.2">
      <c r="A155" s="60" t="s">
        <v>218</v>
      </c>
      <c r="B155" s="10">
        <v>1</v>
      </c>
      <c r="C155" s="80" t="s">
        <v>126</v>
      </c>
      <c r="D155" s="80"/>
      <c r="E155" s="80"/>
      <c r="F155" s="80"/>
      <c r="G155" s="80"/>
      <c r="H155" s="81"/>
      <c r="I155" s="21"/>
      <c r="J155" s="21"/>
      <c r="K155" s="21"/>
      <c r="L155" s="21"/>
      <c r="M155" s="21"/>
      <c r="N155" s="21"/>
    </row>
    <row r="156" spans="1:14" ht="49" customHeight="1" x14ac:dyDescent="0.2">
      <c r="A156" s="60" t="s">
        <v>219</v>
      </c>
      <c r="B156" s="10">
        <v>2</v>
      </c>
      <c r="C156" s="80" t="s">
        <v>240</v>
      </c>
      <c r="D156" s="80"/>
      <c r="E156" s="80"/>
      <c r="F156" s="80"/>
      <c r="G156" s="80"/>
      <c r="H156" s="81"/>
      <c r="I156" s="21"/>
      <c r="J156" s="21"/>
      <c r="K156" s="21"/>
      <c r="L156" s="21"/>
      <c r="M156" s="21"/>
      <c r="N156" s="21"/>
    </row>
    <row r="157" spans="1:14" ht="33" customHeight="1" x14ac:dyDescent="0.2">
      <c r="A157" s="60" t="s">
        <v>220</v>
      </c>
      <c r="B157" s="10">
        <v>3</v>
      </c>
      <c r="C157" s="80" t="s">
        <v>94</v>
      </c>
      <c r="D157" s="80"/>
      <c r="E157" s="80"/>
      <c r="F157" s="80"/>
      <c r="G157" s="80"/>
      <c r="H157" s="81"/>
      <c r="I157" s="21"/>
      <c r="J157" s="21"/>
      <c r="K157" s="21"/>
      <c r="L157" s="21"/>
      <c r="M157" s="21"/>
      <c r="N157" s="21"/>
    </row>
    <row r="158" spans="1:14" ht="33" customHeight="1" x14ac:dyDescent="0.2">
      <c r="A158" s="60" t="s">
        <v>221</v>
      </c>
      <c r="B158" s="10">
        <v>4</v>
      </c>
      <c r="C158" s="80" t="s">
        <v>127</v>
      </c>
      <c r="D158" s="80"/>
      <c r="E158" s="80"/>
      <c r="F158" s="80"/>
      <c r="G158" s="80"/>
      <c r="H158" s="81"/>
      <c r="I158" s="21"/>
      <c r="J158" s="21"/>
      <c r="K158" s="21"/>
      <c r="L158" s="21"/>
      <c r="M158" s="21"/>
      <c r="N158" s="21"/>
    </row>
    <row r="159" spans="1:14" ht="33" customHeight="1" x14ac:dyDescent="0.2">
      <c r="A159" s="60" t="s">
        <v>222</v>
      </c>
      <c r="B159" s="10">
        <v>5</v>
      </c>
      <c r="C159" s="80" t="s">
        <v>128</v>
      </c>
      <c r="D159" s="80"/>
      <c r="E159" s="80"/>
      <c r="F159" s="80"/>
      <c r="G159" s="80"/>
      <c r="H159" s="81"/>
      <c r="I159" s="21"/>
      <c r="J159" s="21"/>
      <c r="K159" s="21"/>
      <c r="L159" s="21"/>
      <c r="M159" s="21"/>
      <c r="N159" s="21"/>
    </row>
    <row r="160" spans="1:14" ht="33" customHeight="1" x14ac:dyDescent="0.2">
      <c r="A160" s="60" t="s">
        <v>223</v>
      </c>
      <c r="B160" s="10">
        <v>6</v>
      </c>
      <c r="C160" s="80" t="s">
        <v>129</v>
      </c>
      <c r="D160" s="80"/>
      <c r="E160" s="80"/>
      <c r="F160" s="80"/>
      <c r="G160" s="80"/>
      <c r="H160" s="81"/>
      <c r="I160" s="21"/>
      <c r="J160" s="21"/>
      <c r="K160" s="21"/>
      <c r="L160" s="21"/>
      <c r="M160" s="21"/>
      <c r="N160" s="21"/>
    </row>
    <row r="161" spans="1:14" ht="33" customHeight="1" x14ac:dyDescent="0.2">
      <c r="A161" s="60" t="s">
        <v>224</v>
      </c>
      <c r="B161" s="10">
        <v>7</v>
      </c>
      <c r="C161" s="80" t="s">
        <v>241</v>
      </c>
      <c r="D161" s="80"/>
      <c r="E161" s="80"/>
      <c r="F161" s="80"/>
      <c r="G161" s="80"/>
      <c r="H161" s="81"/>
      <c r="I161" s="21"/>
      <c r="J161" s="21"/>
      <c r="K161" s="21"/>
      <c r="L161" s="21"/>
      <c r="M161" s="21"/>
      <c r="N161" s="21"/>
    </row>
    <row r="162" spans="1:14" ht="33" customHeight="1" x14ac:dyDescent="0.2">
      <c r="A162" s="60" t="s">
        <v>225</v>
      </c>
      <c r="B162" s="10">
        <v>8</v>
      </c>
      <c r="C162" s="80" t="s">
        <v>242</v>
      </c>
      <c r="D162" s="80"/>
      <c r="E162" s="80"/>
      <c r="F162" s="80"/>
      <c r="G162" s="80"/>
      <c r="H162" s="81"/>
      <c r="I162" s="21"/>
      <c r="J162" s="21"/>
      <c r="K162" s="21"/>
      <c r="L162" s="21"/>
      <c r="M162" s="21"/>
      <c r="N162" s="21"/>
    </row>
    <row r="163" spans="1:14" ht="33" customHeight="1" x14ac:dyDescent="0.2">
      <c r="A163" s="60" t="s">
        <v>226</v>
      </c>
      <c r="B163" s="10">
        <v>9</v>
      </c>
      <c r="C163" s="80" t="s">
        <v>79</v>
      </c>
      <c r="D163" s="80"/>
      <c r="E163" s="80"/>
      <c r="F163" s="80"/>
      <c r="G163" s="80"/>
      <c r="H163" s="81"/>
      <c r="I163" s="21"/>
      <c r="J163" s="21"/>
      <c r="K163" s="21"/>
      <c r="L163" s="21"/>
      <c r="M163" s="21"/>
      <c r="N163" s="21"/>
    </row>
    <row r="164" spans="1:14" ht="33" customHeight="1" x14ac:dyDescent="0.2">
      <c r="A164" s="60" t="s">
        <v>227</v>
      </c>
      <c r="B164" s="10">
        <v>10</v>
      </c>
      <c r="C164" s="80" t="s">
        <v>80</v>
      </c>
      <c r="D164" s="80"/>
      <c r="E164" s="80"/>
      <c r="F164" s="80"/>
      <c r="G164" s="80"/>
      <c r="H164" s="81"/>
      <c r="I164" s="21"/>
      <c r="J164" s="21"/>
      <c r="K164" s="21"/>
      <c r="L164" s="21"/>
      <c r="M164" s="21"/>
      <c r="N164" s="21"/>
    </row>
    <row r="165" spans="1:14" ht="49" customHeight="1" x14ac:dyDescent="0.2">
      <c r="A165" s="60" t="s">
        <v>228</v>
      </c>
      <c r="B165" s="10">
        <v>11</v>
      </c>
      <c r="C165" s="80" t="s">
        <v>130</v>
      </c>
      <c r="D165" s="80"/>
      <c r="E165" s="80"/>
      <c r="F165" s="80"/>
      <c r="G165" s="80"/>
      <c r="H165" s="81"/>
      <c r="I165" s="21"/>
      <c r="J165" s="21"/>
      <c r="K165" s="21"/>
      <c r="L165" s="21"/>
      <c r="M165" s="21"/>
      <c r="N165" s="21"/>
    </row>
    <row r="166" spans="1:14" ht="33" customHeight="1" x14ac:dyDescent="0.2">
      <c r="A166" s="60" t="s">
        <v>229</v>
      </c>
      <c r="B166" s="10">
        <v>12</v>
      </c>
      <c r="C166" s="80" t="s">
        <v>243</v>
      </c>
      <c r="D166" s="80"/>
      <c r="E166" s="80"/>
      <c r="F166" s="80"/>
      <c r="G166" s="80"/>
      <c r="H166" s="81"/>
      <c r="I166" s="21"/>
      <c r="J166" s="21"/>
      <c r="K166" s="21"/>
      <c r="L166" s="21"/>
      <c r="M166" s="21"/>
      <c r="N166" s="21"/>
    </row>
    <row r="167" spans="1:14" x14ac:dyDescent="0.2">
      <c r="B167" s="4"/>
    </row>
    <row r="168" spans="1:14" x14ac:dyDescent="0.2">
      <c r="B168" s="4" t="s">
        <v>50</v>
      </c>
    </row>
    <row r="169" spans="1:14" x14ac:dyDescent="0.2">
      <c r="B169" s="4" t="s">
        <v>7</v>
      </c>
    </row>
    <row r="170" spans="1:14" x14ac:dyDescent="0.2">
      <c r="B170" s="82"/>
      <c r="C170" s="82"/>
      <c r="D170" s="82"/>
      <c r="E170" s="82"/>
      <c r="F170" s="82"/>
      <c r="G170" s="82"/>
      <c r="H170" s="82"/>
      <c r="I170" s="82"/>
      <c r="J170" s="82"/>
      <c r="K170" s="82"/>
      <c r="L170" s="82"/>
      <c r="M170" s="82"/>
      <c r="N170" s="82"/>
    </row>
    <row r="171" spans="1:14" x14ac:dyDescent="0.2">
      <c r="B171" s="82"/>
      <c r="C171" s="82"/>
      <c r="D171" s="82"/>
      <c r="E171" s="82"/>
      <c r="F171" s="82"/>
      <c r="G171" s="82"/>
      <c r="H171" s="82"/>
      <c r="I171" s="82"/>
      <c r="J171" s="82"/>
      <c r="K171" s="82"/>
      <c r="L171" s="82"/>
      <c r="M171" s="82"/>
      <c r="N171" s="82"/>
    </row>
    <row r="172" spans="1:14" x14ac:dyDescent="0.2">
      <c r="B172" s="4"/>
    </row>
    <row r="173" spans="1:14" x14ac:dyDescent="0.2">
      <c r="B173" s="2" t="s">
        <v>39</v>
      </c>
    </row>
    <row r="174" spans="1:14" x14ac:dyDescent="0.2">
      <c r="B174" s="87"/>
      <c r="C174" s="87"/>
      <c r="D174" s="87"/>
      <c r="E174" s="87"/>
      <c r="F174" s="87"/>
      <c r="G174" s="87"/>
      <c r="H174" s="87"/>
      <c r="I174" s="87"/>
      <c r="J174" s="87"/>
      <c r="K174" s="87"/>
      <c r="L174" s="87"/>
      <c r="M174" s="87"/>
      <c r="N174" s="87"/>
    </row>
    <row r="175" spans="1:14" x14ac:dyDescent="0.2">
      <c r="B175" s="87"/>
      <c r="C175" s="87"/>
      <c r="D175" s="87"/>
      <c r="E175" s="87"/>
      <c r="F175" s="87"/>
      <c r="G175" s="87"/>
      <c r="H175" s="87"/>
      <c r="I175" s="87"/>
      <c r="J175" s="87"/>
      <c r="K175" s="87"/>
      <c r="L175" s="87"/>
      <c r="M175" s="87"/>
      <c r="N175" s="87"/>
    </row>
    <row r="176" spans="1:14" ht="19" x14ac:dyDescent="0.25">
      <c r="B176" s="37" t="s">
        <v>245</v>
      </c>
    </row>
  </sheetData>
  <mergeCells count="115">
    <mergeCell ref="C42:H42"/>
    <mergeCell ref="C37:H37"/>
    <mergeCell ref="C38:H38"/>
    <mergeCell ref="C32:H32"/>
    <mergeCell ref="C33:H33"/>
    <mergeCell ref="C34:H34"/>
    <mergeCell ref="C35:H35"/>
    <mergeCell ref="C39:H39"/>
    <mergeCell ref="C40:H40"/>
    <mergeCell ref="C41:H41"/>
    <mergeCell ref="K10:M10"/>
    <mergeCell ref="K11:M11"/>
    <mergeCell ref="E13:G13"/>
    <mergeCell ref="E14:G14"/>
    <mergeCell ref="C31:H31"/>
    <mergeCell ref="C36:H36"/>
    <mergeCell ref="E10:G10"/>
    <mergeCell ref="E11:G11"/>
    <mergeCell ref="E12:G12"/>
    <mergeCell ref="C62:H62"/>
    <mergeCell ref="C61:H61"/>
    <mergeCell ref="C91:H91"/>
    <mergeCell ref="C92:H92"/>
    <mergeCell ref="C93:H93"/>
    <mergeCell ref="C78:H78"/>
    <mergeCell ref="C79:H79"/>
    <mergeCell ref="C87:H87"/>
    <mergeCell ref="C43:H43"/>
    <mergeCell ref="C44:H44"/>
    <mergeCell ref="C45:H45"/>
    <mergeCell ref="C46:H46"/>
    <mergeCell ref="C47:H47"/>
    <mergeCell ref="C90:H90"/>
    <mergeCell ref="C94:H94"/>
    <mergeCell ref="C75:H75"/>
    <mergeCell ref="C67:H67"/>
    <mergeCell ref="C102:H102"/>
    <mergeCell ref="C103:H103"/>
    <mergeCell ref="C104:H104"/>
    <mergeCell ref="C105:H105"/>
    <mergeCell ref="C95:H95"/>
    <mergeCell ref="C80:H80"/>
    <mergeCell ref="B84:N85"/>
    <mergeCell ref="B174:N175"/>
    <mergeCell ref="C114:H114"/>
    <mergeCell ref="C115:H115"/>
    <mergeCell ref="C116:H116"/>
    <mergeCell ref="C117:H117"/>
    <mergeCell ref="C120:H120"/>
    <mergeCell ref="C121:H121"/>
    <mergeCell ref="C134:H134"/>
    <mergeCell ref="C154:H154"/>
    <mergeCell ref="C133:H133"/>
    <mergeCell ref="C155:H155"/>
    <mergeCell ref="C122:H122"/>
    <mergeCell ref="C118:H118"/>
    <mergeCell ref="C119:H119"/>
    <mergeCell ref="C135:H135"/>
    <mergeCell ref="C132:H132"/>
    <mergeCell ref="C147:H147"/>
    <mergeCell ref="C156:H156"/>
    <mergeCell ref="C157:H157"/>
    <mergeCell ref="C158:H158"/>
    <mergeCell ref="B151:N152"/>
    <mergeCell ref="C144:H144"/>
    <mergeCell ref="C145:H145"/>
    <mergeCell ref="C146:H146"/>
    <mergeCell ref="C101:H101"/>
    <mergeCell ref="B109:N110"/>
    <mergeCell ref="C112:H112"/>
    <mergeCell ref="C138:H138"/>
    <mergeCell ref="C139:H139"/>
    <mergeCell ref="C140:H140"/>
    <mergeCell ref="C136:H136"/>
    <mergeCell ref="B129:N130"/>
    <mergeCell ref="C48:H48"/>
    <mergeCell ref="C49:H49"/>
    <mergeCell ref="C50:H50"/>
    <mergeCell ref="C51:H51"/>
    <mergeCell ref="C52:H52"/>
    <mergeCell ref="C65:H65"/>
    <mergeCell ref="C64:H64"/>
    <mergeCell ref="C76:H76"/>
    <mergeCell ref="C77:H77"/>
    <mergeCell ref="B56:N57"/>
    <mergeCell ref="B72:N73"/>
    <mergeCell ref="C59:H59"/>
    <mergeCell ref="C60:H60"/>
    <mergeCell ref="C63:H63"/>
    <mergeCell ref="C66:H66"/>
    <mergeCell ref="C137:H137"/>
    <mergeCell ref="C1:M1"/>
    <mergeCell ref="C165:H165"/>
    <mergeCell ref="C166:H166"/>
    <mergeCell ref="C160:H160"/>
    <mergeCell ref="C161:H161"/>
    <mergeCell ref="C162:H162"/>
    <mergeCell ref="C163:H163"/>
    <mergeCell ref="C164:H164"/>
    <mergeCell ref="B170:N171"/>
    <mergeCell ref="C159:H159"/>
    <mergeCell ref="C88:H88"/>
    <mergeCell ref="C89:H89"/>
    <mergeCell ref="C68:H68"/>
    <mergeCell ref="C123:H123"/>
    <mergeCell ref="C124:H124"/>
    <mergeCell ref="C125:H125"/>
    <mergeCell ref="C141:H141"/>
    <mergeCell ref="C142:H142"/>
    <mergeCell ref="C143:H143"/>
    <mergeCell ref="C96:H96"/>
    <mergeCell ref="C97:H97"/>
    <mergeCell ref="C98:H98"/>
    <mergeCell ref="C99:H99"/>
    <mergeCell ref="C100:H100"/>
  </mergeCells>
  <dataValidations count="4">
    <dataValidation allowBlank="1" showInputMessage="1" showErrorMessage="1" promptTitle="Vērtējamā persona" prompt="Ierakstiet vērtējamās personas Vārdu un Uzvārdu!_x000a_" sqref="E10:G10" xr:uid="{F5132E05-9A2B-2245-8D27-9D48A9BFA6EC}"/>
    <dataValidation allowBlank="1" showInputMessage="1" showErrorMessage="1" promptTitle="Vērtētājs" prompt="Ierakstiet savu - vērtētāja vārdu un uzvārdu!" sqref="E12" xr:uid="{DE52B33F-0F57-854D-82D2-5769A82B8650}"/>
    <dataValidation allowBlank="1" showInputMessage="1" showErrorMessage="1" promptTitle="Amats" prompt="Ierakstiet vērtējamās personas amata nosaukumu!" sqref="E11:G11" xr:uid="{80DEA771-0D0B-1142-8E1C-1FBC0F44EA36}"/>
    <dataValidation allowBlank="1" showInputMessage="1" showErrorMessage="1" promptTitle="Vērtēšanas periods" prompt="Norādiet, par kādu periodu veicat vērtēšanu._x000a_Piemēram: 01/2023 - 12/2023" sqref="K10:M10" xr:uid="{49A50970-2C4B-0043-A61B-48CF4590819E}"/>
  </dataValidations>
  <pageMargins left="0.40277777777777779" right="0.54166666666666663" top="0.75" bottom="0.58333333333333337" header="0.3" footer="0.3"/>
  <pageSetup paperSize="9" orientation="landscape" horizontalDpi="0" verticalDpi="0"/>
  <headerFooter>
    <oddHeader xml:space="preserve">&amp;C&amp;"Calibri (Body),Regular"&amp;10&amp;D
</oddHeader>
    <oddFooter>&amp;C&amp;P no &amp;N</oddFooter>
  </headerFooter>
  <drawing r:id="rId1"/>
  <extLst>
    <ext xmlns:x14="http://schemas.microsoft.com/office/spreadsheetml/2009/9/main" uri="{CCE6A557-97BC-4b89-ADB6-D9C93CAAB3DF}">
      <x14:dataValidations xmlns:xm="http://schemas.microsoft.com/office/excel/2006/main" count="1">
        <x14:dataValidation type="list" allowBlank="1" showInputMessage="1" errorTitle="Neatbilstošs ieraksts" error="Lūdzu izvēlieties vienu lomu no saraksta" promptTitle="Saistība ar vērtējamo personu" prompt="Atzīmējiet no saraksta piemērotāko variantu - Jūsu lomu attiecībā pret vērtējamo personu!_x000a__x000a_Ja izvēlaties variantu &quot;cits&quot;, apakšā pierakstiet sev atbilstošo variantu." xr:uid="{8DC1D765-CE66-B341-8B1A-46A8A7937385}">
          <x14:formula1>
            <xm:f>Tehniskais!$B$3:$B$7</xm:f>
          </x14:formula1>
          <xm:sqref>E13:G13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BA47D-33A5-6644-81A1-117C579B5052}">
  <dimension ref="B1:F16"/>
  <sheetViews>
    <sheetView topLeftCell="A2" zoomScaleNormal="100" workbookViewId="0">
      <pane xSplit="2" ySplit="2" topLeftCell="C4" activePane="bottomRight" state="frozen"/>
      <selection activeCell="A2" sqref="A2"/>
      <selection pane="topRight" activeCell="C2" sqref="C2"/>
      <selection pane="bottomLeft" activeCell="A4" sqref="A4"/>
      <selection pane="bottomRight" activeCell="C8" sqref="C8"/>
    </sheetView>
  </sheetViews>
  <sheetFormatPr baseColWidth="10" defaultRowHeight="15" x14ac:dyDescent="0.2"/>
  <cols>
    <col min="1" max="1" width="1.5" style="2" customWidth="1"/>
    <col min="2" max="2" width="22.83203125" style="2" customWidth="1"/>
    <col min="3" max="3" width="77.83203125" style="2" customWidth="1"/>
    <col min="4" max="4" width="1.1640625" style="2" customWidth="1"/>
    <col min="5" max="5" width="19.83203125" style="5" customWidth="1"/>
    <col min="6" max="6" width="44.6640625" style="2" customWidth="1"/>
    <col min="7" max="16384" width="10.83203125" style="2"/>
  </cols>
  <sheetData>
    <row r="1" spans="2:6" ht="17" hidden="1" x14ac:dyDescent="0.2">
      <c r="C1" s="22" t="s">
        <v>16</v>
      </c>
      <c r="E1" s="41" t="str">
        <f>IF(COUNTA('Anketa_VE_VI&amp;AI'!E10)=1,'Anketa_VE_VI&amp;AI'!E10,"")</f>
        <v/>
      </c>
      <c r="F1" t="str">
        <f>IF(COUNT('Anketa_VE_VI&amp;AI'!E10)="*","KAS!D9","")</f>
        <v/>
      </c>
    </row>
    <row r="2" spans="2:6" ht="7" customHeight="1" x14ac:dyDescent="0.2"/>
    <row r="3" spans="2:6" ht="32" x14ac:dyDescent="0.2">
      <c r="B3" s="77" t="s">
        <v>81</v>
      </c>
      <c r="C3" s="77" t="s">
        <v>21</v>
      </c>
      <c r="D3" s="4"/>
      <c r="E3" s="78" t="s">
        <v>8</v>
      </c>
    </row>
    <row r="4" spans="2:6" ht="64" x14ac:dyDescent="0.2">
      <c r="B4" s="25" t="str">
        <f>'Anketa_VE_VI&amp;AI'!C31</f>
        <v>I Kompetence: 
ES FONDU SISTĒMAS UN NORMATĪVĀ REGULĒJUMA IZPRATNE</v>
      </c>
      <c r="C4" s="8" t="s">
        <v>42</v>
      </c>
      <c r="D4" s="4"/>
      <c r="E4" s="42" t="str">
        <f>Tehniskais!O12</f>
        <v/>
      </c>
      <c r="F4" s="8" t="str">
        <f>IF(E4="Vērtējums netiek noteikts","Vērtējums netiek noteikts, ja konkrētajā kompetencē vairāk kā 25% atbilžu bijušas 'Nevaru novērtēt'","")</f>
        <v/>
      </c>
    </row>
    <row r="5" spans="2:6" ht="6" customHeight="1" x14ac:dyDescent="0.2">
      <c r="B5" s="26"/>
      <c r="C5" s="8"/>
      <c r="D5" s="4"/>
      <c r="E5" s="7"/>
      <c r="F5" s="4"/>
    </row>
    <row r="6" spans="2:6" ht="48" x14ac:dyDescent="0.2">
      <c r="B6" s="25" t="str">
        <f>'Anketa_VE_VI&amp;AI'!C59</f>
        <v>II Kompetence: 
PROJEKTU UN PROGRAMMU UZRAUDZĪBA</v>
      </c>
      <c r="C6" s="8" t="s">
        <v>138</v>
      </c>
      <c r="D6" s="4"/>
      <c r="E6" s="42" t="str">
        <f>Tehniskais!O13</f>
        <v/>
      </c>
      <c r="F6" s="8" t="str">
        <f>IF(E6="Vērtējums netiek noteikts","Vērtējums netiek noteikts, ja vairāk kā 25% atbilžu bijušas 'Nevaru novērtēt'","")</f>
        <v/>
      </c>
    </row>
    <row r="7" spans="2:6" ht="6" customHeight="1" x14ac:dyDescent="0.2">
      <c r="B7" s="26"/>
      <c r="C7" s="8"/>
      <c r="D7" s="4"/>
      <c r="E7" s="7"/>
      <c r="F7" s="4"/>
    </row>
    <row r="8" spans="2:6" ht="62" customHeight="1" x14ac:dyDescent="0.2">
      <c r="B8" s="25" t="str">
        <f>'Anketa_VE_VI&amp;AI'!C75</f>
        <v>III Kompetence: 
PATSTĀVĪGA DARBA PLĀNOŠANA UN ORGANIZĒŠANA</v>
      </c>
      <c r="C8" s="8" t="s">
        <v>137</v>
      </c>
      <c r="D8" s="4"/>
      <c r="E8" s="42" t="str">
        <f>Tehniskais!O14</f>
        <v/>
      </c>
      <c r="F8" s="8" t="str">
        <f>IF(E8="Vērtējums netiek noteikts","Vērtējums netiek noteikts, ja vairāk kā 25% atbilžu bijušas 'Nevaru novērtēt'","")</f>
        <v/>
      </c>
    </row>
    <row r="9" spans="2:6" ht="7" customHeight="1" x14ac:dyDescent="0.2">
      <c r="B9" s="26"/>
      <c r="C9" s="8"/>
      <c r="D9" s="4"/>
      <c r="E9" s="7"/>
      <c r="F9" s="4"/>
    </row>
    <row r="10" spans="2:6" ht="64" x14ac:dyDescent="0.2">
      <c r="B10" s="25" t="str">
        <f>'Anketa_VE_VI&amp;AI'!C87</f>
        <v>IV Kompetence: 
EFEKTĪVS DARBS AR INFORMĀCIJU</v>
      </c>
      <c r="C10" s="27" t="s">
        <v>45</v>
      </c>
      <c r="D10" s="4"/>
      <c r="E10" s="42" t="str">
        <f>Tehniskais!O15</f>
        <v/>
      </c>
      <c r="F10" s="8" t="str">
        <f>IF(E10="Vērtējums netiek noteikts","Vērtējums netiek noteikts, ja vairāk kā 25% atbilžu bijušas 'Nevaru novērtēt'","")</f>
        <v/>
      </c>
    </row>
    <row r="11" spans="2:6" ht="6" customHeight="1" x14ac:dyDescent="0.2">
      <c r="B11" s="26"/>
      <c r="C11" s="8"/>
      <c r="D11" s="4"/>
      <c r="E11" s="7"/>
      <c r="F11" s="4"/>
    </row>
    <row r="12" spans="2:6" ht="64" x14ac:dyDescent="0.2">
      <c r="B12" s="25" t="str">
        <f>'Anketa_VE_VI&amp;AI'!C112</f>
        <v>V Kompetence: 
KOMUNIKĀCIJA UN ARGUMENTĀCIJA</v>
      </c>
      <c r="C12" s="8" t="s">
        <v>47</v>
      </c>
      <c r="D12" s="4"/>
      <c r="E12" s="42" t="str">
        <f>Tehniskais!O16</f>
        <v/>
      </c>
      <c r="F12" s="4" t="str">
        <f>IF(E12="Vērtējums netiek noteikts","Vērtējums netiek noteikts, ja vairāk kā 25% atbilžu bijušas 'Nevaru novērtēt'","")</f>
        <v/>
      </c>
    </row>
    <row r="13" spans="2:6" ht="7" customHeight="1" x14ac:dyDescent="0.2">
      <c r="B13" s="26"/>
      <c r="C13" s="8"/>
      <c r="D13" s="4"/>
      <c r="E13" s="8"/>
      <c r="F13" s="4"/>
    </row>
    <row r="14" spans="2:6" ht="80" x14ac:dyDescent="0.2">
      <c r="B14" s="25" t="str">
        <f>'Anketa_VE_VI&amp;AI'!C132</f>
        <v>VI Kompetence: 
SADARBĪBAS VEIDOŠANA</v>
      </c>
      <c r="C14" s="8" t="s">
        <v>49</v>
      </c>
      <c r="D14" s="4"/>
      <c r="E14" s="42" t="str">
        <f>Tehniskais!O17</f>
        <v/>
      </c>
      <c r="F14" s="4" t="str">
        <f>IF(E14="Vērtējums netiek noteikts","Vērtējums netiek noteikts, ja vairāk kā 25% atbilžu bijušas 'Nevaru novērtēt'","")</f>
        <v/>
      </c>
    </row>
    <row r="15" spans="2:6" ht="7" customHeight="1" x14ac:dyDescent="0.2">
      <c r="B15" s="4"/>
      <c r="C15" s="4"/>
      <c r="E15" s="7"/>
      <c r="F15" s="4"/>
    </row>
    <row r="16" spans="2:6" ht="64" x14ac:dyDescent="0.2">
      <c r="B16" s="36" t="str" cm="1">
        <f t="array" ref="B16">'Anketa_VE_VI&amp;AI'!C154:C154</f>
        <v>VII Kompetence: 
PROBLĒMU RISINĀŠANA UN LĒMUMU PIEŅEMŠANA</v>
      </c>
      <c r="C16" s="8" t="s">
        <v>51</v>
      </c>
      <c r="E16" s="61" t="str">
        <f>Tehniskais!O18</f>
        <v/>
      </c>
      <c r="F16" s="4" t="str">
        <f>IF(E16="Vērtējums netiek noteikts","Vērtējums netiek noteikts, ja vairāk kā 25% atbilžu bijušas 'Nevaru novērtēt'","")</f>
        <v/>
      </c>
    </row>
  </sheetData>
  <pageMargins left="0.7" right="0.55555555555555558" top="0.75" bottom="0.75" header="0.3" footer="0.3"/>
  <pageSetup paperSize="9" orientation="landscape" horizontalDpi="0" verticalDpi="0"/>
  <headerFooter>
    <oddHeader>&amp;C&amp;D&amp;RProfesionālo kompetenču novērtēšanas rezultāti</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4EA54-A501-B74B-8BA5-3DC3980DF36F}">
  <dimension ref="A2:O26"/>
  <sheetViews>
    <sheetView workbookViewId="0">
      <selection activeCell="F26" sqref="F26"/>
    </sheetView>
  </sheetViews>
  <sheetFormatPr baseColWidth="10" defaultRowHeight="14" x14ac:dyDescent="0.2"/>
  <cols>
    <col min="1" max="1" width="2.33203125" style="3" customWidth="1"/>
    <col min="2" max="2" width="45.83203125" style="3" customWidth="1"/>
    <col min="3" max="3" width="7.6640625" style="3" customWidth="1"/>
    <col min="4" max="4" width="8.5" style="3" bestFit="1" customWidth="1"/>
    <col min="5" max="7" width="6.6640625" style="3" bestFit="1" customWidth="1"/>
    <col min="8" max="8" width="8.33203125" style="3" bestFit="1" customWidth="1"/>
    <col min="9" max="9" width="7" style="3" bestFit="1" customWidth="1"/>
    <col min="10" max="10" width="9" style="3" customWidth="1"/>
    <col min="11" max="11" width="8.6640625" style="3" customWidth="1"/>
    <col min="12" max="13" width="5.33203125" style="3" bestFit="1" customWidth="1"/>
    <col min="14" max="14" width="6.5" style="3" bestFit="1" customWidth="1"/>
    <col min="15" max="15" width="23.1640625" style="3" customWidth="1"/>
    <col min="16" max="16384" width="10.83203125" style="3"/>
  </cols>
  <sheetData>
    <row r="2" spans="1:15" x14ac:dyDescent="0.2">
      <c r="B2" s="14" t="s">
        <v>4</v>
      </c>
    </row>
    <row r="3" spans="1:15" x14ac:dyDescent="0.2">
      <c r="B3" s="3" t="s">
        <v>52</v>
      </c>
    </row>
    <row r="4" spans="1:15" x14ac:dyDescent="0.2">
      <c r="B4" s="3" t="s">
        <v>3</v>
      </c>
    </row>
    <row r="5" spans="1:15" x14ac:dyDescent="0.2">
      <c r="B5" s="3" t="s">
        <v>5</v>
      </c>
      <c r="F5" s="17" t="s">
        <v>31</v>
      </c>
      <c r="G5" s="3" t="s">
        <v>32</v>
      </c>
    </row>
    <row r="6" spans="1:15" x14ac:dyDescent="0.2">
      <c r="B6" s="3" t="s">
        <v>17</v>
      </c>
      <c r="F6" s="32" t="s">
        <v>34</v>
      </c>
      <c r="G6" s="3" t="s">
        <v>12</v>
      </c>
    </row>
    <row r="7" spans="1:15" x14ac:dyDescent="0.2">
      <c r="B7" s="3" t="s">
        <v>6</v>
      </c>
      <c r="F7" s="18" t="s">
        <v>23</v>
      </c>
      <c r="G7" s="3" t="s">
        <v>13</v>
      </c>
    </row>
    <row r="8" spans="1:15" x14ac:dyDescent="0.2">
      <c r="E8" s="3" t="s">
        <v>14</v>
      </c>
    </row>
    <row r="9" spans="1:15" ht="16" x14ac:dyDescent="0.2">
      <c r="E9" s="33" t="s">
        <v>30</v>
      </c>
      <c r="H9" s="19"/>
    </row>
    <row r="11" spans="1:15" ht="30" x14ac:dyDescent="0.2">
      <c r="C11" s="35" t="s">
        <v>244</v>
      </c>
      <c r="D11" s="28" t="s">
        <v>25</v>
      </c>
      <c r="E11" s="28" t="s">
        <v>26</v>
      </c>
      <c r="F11" s="28" t="s">
        <v>27</v>
      </c>
      <c r="G11" s="28" t="s">
        <v>28</v>
      </c>
      <c r="H11" s="28" t="s">
        <v>29</v>
      </c>
      <c r="I11" s="28" t="s">
        <v>1</v>
      </c>
      <c r="J11" s="29" t="s">
        <v>33</v>
      </c>
      <c r="K11" s="30" t="s">
        <v>15</v>
      </c>
      <c r="L11" s="15" t="s">
        <v>11</v>
      </c>
      <c r="M11" s="15" t="s">
        <v>9</v>
      </c>
      <c r="N11" s="3" t="s">
        <v>10</v>
      </c>
      <c r="O11" s="14" t="s">
        <v>8</v>
      </c>
    </row>
    <row r="12" spans="1:15" ht="16" customHeight="1" x14ac:dyDescent="0.2">
      <c r="A12" s="3">
        <v>1</v>
      </c>
      <c r="B12" s="15" t="str">
        <f>'Anketa_VE_VI&amp;AI'!C31</f>
        <v>I Kompetence: 
ES FONDU SISTĒMAS UN NORMATĪVĀ REGULĒJUMA IZPRATNE</v>
      </c>
      <c r="C12" s="62">
        <f>COUNTA('Anketa_VE_VI&amp;AI'!C32:C52)</f>
        <v>21</v>
      </c>
      <c r="D12" s="62">
        <f>COUNTA('Anketa_VE_VI&amp;AI'!I32:I52)</f>
        <v>0</v>
      </c>
      <c r="E12" s="62">
        <f>COUNTA('Anketa_VE_VI&amp;AI'!J32:J52)</f>
        <v>0</v>
      </c>
      <c r="F12" s="62">
        <f>COUNTA('Anketa_VE_VI&amp;AI'!K32:K52)</f>
        <v>0</v>
      </c>
      <c r="G12" s="62">
        <f>COUNTA('Anketa_VE_VI&amp;AI'!L32:L52)</f>
        <v>0</v>
      </c>
      <c r="H12" s="62">
        <f>COUNTA('Anketa_VE_VI&amp;AI'!M32:M52)</f>
        <v>0</v>
      </c>
      <c r="I12" s="62">
        <f>COUNTA('Anketa_VE_VI&amp;AI'!N32:N52)</f>
        <v>0</v>
      </c>
      <c r="J12" s="63">
        <f t="shared" ref="J12:J19" si="0">F12/C12</f>
        <v>0</v>
      </c>
      <c r="K12" s="63">
        <f t="shared" ref="K12:K19" si="1">I12/C12</f>
        <v>0</v>
      </c>
      <c r="L12" s="62">
        <f t="shared" ref="L12:L19" si="2">D12*5+E12*4+F12*3+G12*2+H12*1</f>
        <v>0</v>
      </c>
      <c r="M12" s="62">
        <f t="shared" ref="M12:M19" si="3">5*C12-5*I12</f>
        <v>105</v>
      </c>
      <c r="N12" s="64">
        <f t="shared" ref="N12:N19" si="4">L12/M12</f>
        <v>0</v>
      </c>
      <c r="O12" s="34" t="str">
        <f t="shared" ref="O12:O19" si="5">IF(K12&gt;=0.25,"Vērtējums netiek noteikts",IF(J12&gt;=0.5,"Kompetence jāpilnveido",IF(N12&gt;=0.85,"Augsti attīstīta kompetence",IF(N12=0,"",IF(N12&lt;0.6,"Kompetence jāpilnveido","Pietiekami attīstīta kompetence")))))</f>
        <v/>
      </c>
    </row>
    <row r="13" spans="1:15" ht="16" customHeight="1" x14ac:dyDescent="0.2">
      <c r="A13" s="3">
        <v>2</v>
      </c>
      <c r="B13" s="15" t="str">
        <f>'Anketa_VE_VI&amp;AI'!C59</f>
        <v>II Kompetence: 
PROJEKTU UN PROGRAMMU UZRAUDZĪBA</v>
      </c>
      <c r="C13" s="62">
        <f>COUNTA('Anketa_VE_VI&amp;AI'!C60:C68)</f>
        <v>9</v>
      </c>
      <c r="D13" s="62">
        <f>COUNTA('Anketa_VE_VI&amp;AI'!I60:I68)</f>
        <v>0</v>
      </c>
      <c r="E13" s="62">
        <f>COUNTA('Anketa_VE_VI&amp;AI'!J60:J68)</f>
        <v>0</v>
      </c>
      <c r="F13" s="62">
        <f>COUNTA('Anketa_VE_VI&amp;AI'!K60:K68)</f>
        <v>0</v>
      </c>
      <c r="G13" s="62">
        <f>COUNTA('Anketa_VE_VI&amp;AI'!L60:L68)</f>
        <v>0</v>
      </c>
      <c r="H13" s="62">
        <f>COUNTA('Anketa_VE_VI&amp;AI'!M60:M68)</f>
        <v>0</v>
      </c>
      <c r="I13" s="62">
        <f>COUNTA('Anketa_VE_VI&amp;AI'!N60:N68)</f>
        <v>0</v>
      </c>
      <c r="J13" s="63">
        <f t="shared" si="0"/>
        <v>0</v>
      </c>
      <c r="K13" s="63">
        <f t="shared" si="1"/>
        <v>0</v>
      </c>
      <c r="L13" s="62">
        <f t="shared" si="2"/>
        <v>0</v>
      </c>
      <c r="M13" s="62">
        <f t="shared" si="3"/>
        <v>45</v>
      </c>
      <c r="N13" s="64">
        <f t="shared" si="4"/>
        <v>0</v>
      </c>
      <c r="O13" s="34" t="str">
        <f t="shared" si="5"/>
        <v/>
      </c>
    </row>
    <row r="14" spans="1:15" ht="16" customHeight="1" x14ac:dyDescent="0.2">
      <c r="A14" s="3">
        <v>3</v>
      </c>
      <c r="B14" s="15" t="str">
        <f>'Anketa_VE_VI&amp;AI'!C75</f>
        <v>III Kompetence: 
PATSTĀVĪGA DARBA PLĀNOŠANA UN ORGANIZĒŠANA</v>
      </c>
      <c r="C14" s="62">
        <f>COUNTA('Anketa_VE_VI&amp;AI'!C76:C80)</f>
        <v>5</v>
      </c>
      <c r="D14" s="62">
        <f>COUNTA('Anketa_VE_VI&amp;AI'!I76:I80)</f>
        <v>0</v>
      </c>
      <c r="E14" s="62">
        <f>COUNTA('Anketa_VE_VI&amp;AI'!J76:J80)</f>
        <v>0</v>
      </c>
      <c r="F14" s="62">
        <f>COUNTA('Anketa_VE_VI&amp;AI'!K76:K80)</f>
        <v>0</v>
      </c>
      <c r="G14" s="62">
        <f>COUNTA('Anketa_VE_VI&amp;AI'!L76:L80)</f>
        <v>0</v>
      </c>
      <c r="H14" s="62">
        <f>COUNTA('Anketa_VE_VI&amp;AI'!M76:M80)</f>
        <v>0</v>
      </c>
      <c r="I14" s="62">
        <f>COUNTA('Anketa_VE_VI&amp;AI'!N76:N80)</f>
        <v>0</v>
      </c>
      <c r="J14" s="63">
        <f t="shared" si="0"/>
        <v>0</v>
      </c>
      <c r="K14" s="63">
        <f t="shared" si="1"/>
        <v>0</v>
      </c>
      <c r="L14" s="62">
        <f t="shared" si="2"/>
        <v>0</v>
      </c>
      <c r="M14" s="62">
        <f t="shared" si="3"/>
        <v>25</v>
      </c>
      <c r="N14" s="64">
        <f t="shared" si="4"/>
        <v>0</v>
      </c>
      <c r="O14" s="34" t="str">
        <f t="shared" si="5"/>
        <v/>
      </c>
    </row>
    <row r="15" spans="1:15" ht="16" customHeight="1" x14ac:dyDescent="0.2">
      <c r="A15" s="3">
        <v>4</v>
      </c>
      <c r="B15" s="15" t="str">
        <f>'Anketa_VE_VI&amp;AI'!C87</f>
        <v>IV Kompetence: 
EFEKTĪVS DARBS AR INFORMĀCIJU</v>
      </c>
      <c r="C15" s="62">
        <f>COUNTA('Anketa_VE_VI&amp;AI'!C88:C105)</f>
        <v>18</v>
      </c>
      <c r="D15" s="62">
        <f>COUNTA('Anketa_VE_VI&amp;AI'!I88:I105)</f>
        <v>0</v>
      </c>
      <c r="E15" s="62">
        <f>COUNTA('Anketa_VE_VI&amp;AI'!J88:J105)</f>
        <v>0</v>
      </c>
      <c r="F15" s="62">
        <f>COUNTA('Anketa_VE_VI&amp;AI'!K88:K105)</f>
        <v>0</v>
      </c>
      <c r="G15" s="62">
        <f>COUNTA('Anketa_VE_VI&amp;AI'!L88:L105)</f>
        <v>0</v>
      </c>
      <c r="H15" s="62">
        <f>COUNTA('Anketa_VE_VI&amp;AI'!M88:M105)</f>
        <v>0</v>
      </c>
      <c r="I15" s="62">
        <f>COUNTA('Anketa_VE_VI&amp;AI'!N88:N105)</f>
        <v>0</v>
      </c>
      <c r="J15" s="63">
        <f t="shared" si="0"/>
        <v>0</v>
      </c>
      <c r="K15" s="63">
        <f t="shared" si="1"/>
        <v>0</v>
      </c>
      <c r="L15" s="62">
        <f t="shared" si="2"/>
        <v>0</v>
      </c>
      <c r="M15" s="62">
        <f t="shared" si="3"/>
        <v>90</v>
      </c>
      <c r="N15" s="64">
        <f t="shared" si="4"/>
        <v>0</v>
      </c>
      <c r="O15" s="34" t="str">
        <f t="shared" si="5"/>
        <v/>
      </c>
    </row>
    <row r="16" spans="1:15" ht="16" customHeight="1" x14ac:dyDescent="0.2">
      <c r="A16" s="3">
        <v>5</v>
      </c>
      <c r="B16" s="15" t="str">
        <f>'Anketa_VE_VI&amp;AI'!C112</f>
        <v>V Kompetence: 
KOMUNIKĀCIJA UN ARGUMENTĀCIJA</v>
      </c>
      <c r="C16" s="62">
        <f>COUNTA('Anketa_VE_VI&amp;AI'!C114:C125)</f>
        <v>12</v>
      </c>
      <c r="D16" s="62">
        <f>COUNTA('Anketa_VE_VI&amp;AI'!I114:I125)</f>
        <v>0</v>
      </c>
      <c r="E16" s="62">
        <f>COUNTA('Anketa_VE_VI&amp;AI'!J114:J125)</f>
        <v>0</v>
      </c>
      <c r="F16" s="62">
        <f>COUNTA('Anketa_VE_VI&amp;AI'!K114:K125)</f>
        <v>0</v>
      </c>
      <c r="G16" s="62">
        <f>COUNTA('Anketa_VE_VI&amp;AI'!L114:L125)</f>
        <v>0</v>
      </c>
      <c r="H16" s="62">
        <f>COUNTA('Anketa_VE_VI&amp;AI'!M114:M125)</f>
        <v>0</v>
      </c>
      <c r="I16" s="62">
        <f>COUNTA('Anketa_VE_VI&amp;AI'!N114:N125)</f>
        <v>0</v>
      </c>
      <c r="J16" s="63">
        <f t="shared" si="0"/>
        <v>0</v>
      </c>
      <c r="K16" s="63">
        <f t="shared" si="1"/>
        <v>0</v>
      </c>
      <c r="L16" s="62">
        <f t="shared" si="2"/>
        <v>0</v>
      </c>
      <c r="M16" s="62">
        <f t="shared" si="3"/>
        <v>60</v>
      </c>
      <c r="N16" s="64">
        <f t="shared" si="4"/>
        <v>0</v>
      </c>
      <c r="O16" s="34" t="str">
        <f t="shared" si="5"/>
        <v/>
      </c>
    </row>
    <row r="17" spans="1:15" ht="16" customHeight="1" x14ac:dyDescent="0.2">
      <c r="A17" s="3">
        <v>6</v>
      </c>
      <c r="B17" s="15" t="str">
        <f>'Anketa_VE_VI&amp;AI'!C132</f>
        <v>VI Kompetence: 
SADARBĪBAS VEIDOŠANA</v>
      </c>
      <c r="C17" s="62">
        <f>COUNTA('Anketa_VE_VI&amp;AI'!C133:C147)</f>
        <v>15</v>
      </c>
      <c r="D17" s="62">
        <f>COUNTA('Anketa_VE_VI&amp;AI'!I133:I147)</f>
        <v>0</v>
      </c>
      <c r="E17" s="62">
        <f>COUNTA('Anketa_VE_VI&amp;AI'!J133:J147)</f>
        <v>0</v>
      </c>
      <c r="F17" s="62">
        <f>COUNTA('Anketa_VE_VI&amp;AI'!K133:K147)</f>
        <v>0</v>
      </c>
      <c r="G17" s="62">
        <f>COUNTA('Anketa_VE_VI&amp;AI'!L133:L147)</f>
        <v>0</v>
      </c>
      <c r="H17" s="62">
        <f>COUNTA('Anketa_VE_VI&amp;AI'!M133:M147)</f>
        <v>0</v>
      </c>
      <c r="I17" s="62">
        <f>COUNTA('Anketa_VE_VI&amp;AI'!N133:N147)</f>
        <v>0</v>
      </c>
      <c r="J17" s="63">
        <f t="shared" si="0"/>
        <v>0</v>
      </c>
      <c r="K17" s="63">
        <f t="shared" si="1"/>
        <v>0</v>
      </c>
      <c r="L17" s="62">
        <f t="shared" si="2"/>
        <v>0</v>
      </c>
      <c r="M17" s="62">
        <f t="shared" si="3"/>
        <v>75</v>
      </c>
      <c r="N17" s="64">
        <f t="shared" si="4"/>
        <v>0</v>
      </c>
      <c r="O17" s="34" t="str">
        <f t="shared" si="5"/>
        <v/>
      </c>
    </row>
    <row r="18" spans="1:15" ht="16" customHeight="1" x14ac:dyDescent="0.2">
      <c r="A18" s="3">
        <v>7</v>
      </c>
      <c r="B18" s="15" t="str" cm="1">
        <f t="array" ref="B18">'Anketa_VE_VI&amp;AI'!C154:C154</f>
        <v>VII Kompetence: 
PROBLĒMU RISINĀŠANA UN LĒMUMU PIEŅEMŠANA</v>
      </c>
      <c r="C18" s="62">
        <f>COUNTA('Anketa_VE_VI&amp;AI'!C155:C166)</f>
        <v>12</v>
      </c>
      <c r="D18" s="62">
        <f>COUNTA('Anketa_VE_VI&amp;AI'!I155:I166)</f>
        <v>0</v>
      </c>
      <c r="E18" s="62">
        <f>COUNTA('Anketa_VE_VI&amp;AI'!J155:J166)</f>
        <v>0</v>
      </c>
      <c r="F18" s="62">
        <f>COUNTA('Anketa_VE_VI&amp;AI'!K155:K166)</f>
        <v>0</v>
      </c>
      <c r="G18" s="62">
        <f>COUNTA('Anketa_VE_VI&amp;AI'!L155:L166)</f>
        <v>0</v>
      </c>
      <c r="H18" s="62">
        <f>COUNTA('Anketa_VE_VI&amp;AI'!M155:M166)</f>
        <v>0</v>
      </c>
      <c r="I18" s="62">
        <f>COUNTA('Anketa_VE_VI&amp;AI'!N155:N166)</f>
        <v>0</v>
      </c>
      <c r="J18" s="63">
        <f t="shared" si="0"/>
        <v>0</v>
      </c>
      <c r="K18" s="63">
        <f t="shared" si="1"/>
        <v>0</v>
      </c>
      <c r="L18" s="62">
        <f t="shared" si="2"/>
        <v>0</v>
      </c>
      <c r="M18" s="62">
        <f t="shared" si="3"/>
        <v>60</v>
      </c>
      <c r="N18" s="64">
        <f t="shared" si="4"/>
        <v>0</v>
      </c>
      <c r="O18" s="34" t="str">
        <f t="shared" si="5"/>
        <v/>
      </c>
    </row>
    <row r="19" spans="1:15" ht="16" customHeight="1" x14ac:dyDescent="0.2">
      <c r="A19" s="3">
        <v>8</v>
      </c>
      <c r="B19" s="15" t="e" cm="1">
        <f t="array" ref="B19">'Anketa_VE_VI&amp;AI'!#REF!</f>
        <v>#REF!</v>
      </c>
      <c r="C19" s="62">
        <f>COUNTA('Anketa_VE_VI&amp;AI'!#REF!)</f>
        <v>1</v>
      </c>
      <c r="D19" s="62">
        <f>COUNTA('Anketa_VE_VI&amp;AI'!#REF!)</f>
        <v>1</v>
      </c>
      <c r="E19" s="62">
        <f>COUNTA('Anketa_VE_VI&amp;AI'!#REF!)</f>
        <v>1</v>
      </c>
      <c r="F19" s="62">
        <f>COUNTA('Anketa_VE_VI&amp;AI'!#REF!)</f>
        <v>1</v>
      </c>
      <c r="G19" s="62">
        <f>COUNTA('Anketa_VE_VI&amp;AI'!#REF!)</f>
        <v>1</v>
      </c>
      <c r="H19" s="62">
        <f>COUNTA('Anketa_VE_VI&amp;AI'!#REF!)</f>
        <v>1</v>
      </c>
      <c r="I19" s="62">
        <f>COUNTA('Anketa_VE_VI&amp;AI'!#REF!)</f>
        <v>1</v>
      </c>
      <c r="J19" s="63">
        <f t="shared" si="0"/>
        <v>1</v>
      </c>
      <c r="K19" s="63">
        <f t="shared" si="1"/>
        <v>1</v>
      </c>
      <c r="L19" s="62">
        <f t="shared" si="2"/>
        <v>15</v>
      </c>
      <c r="M19" s="62">
        <f t="shared" si="3"/>
        <v>0</v>
      </c>
      <c r="N19" s="64" t="e">
        <f t="shared" si="4"/>
        <v>#DIV/0!</v>
      </c>
      <c r="O19" s="34" t="str">
        <f t="shared" si="5"/>
        <v>Vērtējums netiek noteikts</v>
      </c>
    </row>
    <row r="20" spans="1:15" x14ac:dyDescent="0.2">
      <c r="B20" s="15"/>
      <c r="C20" s="20"/>
      <c r="J20" s="31"/>
      <c r="K20" s="31"/>
      <c r="N20" s="16"/>
    </row>
    <row r="23" spans="1:15" x14ac:dyDescent="0.2">
      <c r="B23" s="3" t="s">
        <v>18</v>
      </c>
    </row>
    <row r="24" spans="1:15" x14ac:dyDescent="0.2">
      <c r="B24" s="3" t="s">
        <v>19</v>
      </c>
    </row>
    <row r="25" spans="1:15" x14ac:dyDescent="0.2">
      <c r="B25" s="3" t="s">
        <v>20</v>
      </c>
    </row>
    <row r="26" spans="1:15" x14ac:dyDescent="0.2">
      <c r="B26" s="3" t="s">
        <v>22</v>
      </c>
    </row>
  </sheetData>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Anketa_VE_VI&amp;AI</vt:lpstr>
      <vt:lpstr>Vērtējuma rezultāti</vt:lpstr>
      <vt:lpstr>Tehniskais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Lauma Priksane</dc:creator>
  <cp:keywords/>
  <dc:description/>
  <cp:lastModifiedBy>Lauma Priksane</cp:lastModifiedBy>
  <dcterms:created xsi:type="dcterms:W3CDTF">2021-01-16T19:30:54Z</dcterms:created>
  <dcterms:modified xsi:type="dcterms:W3CDTF">2023-06-05T20:26:40Z</dcterms:modified>
  <cp:category/>
</cp:coreProperties>
</file>